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citfs12k19st.crawfordcounty.iowa.gov\User\cgoslar\Desktop\"/>
    </mc:Choice>
  </mc:AlternateContent>
  <xr:revisionPtr revIDLastSave="0" documentId="13_ncr:1_{6DD302D6-F29C-4FBD-8B14-4DD8FE4F0D36}" xr6:coauthVersionLast="47" xr6:coauthVersionMax="47" xr10:uidLastSave="{00000000-0000-0000-0000-000000000000}"/>
  <bookViews>
    <workbookView xWindow="28680" yWindow="-120" windowWidth="29040" windowHeight="15840" xr2:uid="{9E89E32F-8605-4935-B70C-25E6F68E5EAB}"/>
  </bookViews>
  <sheets>
    <sheet name="Sheet1" sheetId="1" r:id="rId1"/>
    <sheet name="GOOD" sheetId="2" r:id="rId2"/>
  </sheets>
  <definedNames>
    <definedName name="_xlnm.Print_Area" localSheetId="1">GOOD!$A$1:$P$51</definedName>
    <definedName name="_xlnm.Print_Area" localSheetId="0">Sheet1!$A$1:$P$129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4" i="2" l="1"/>
  <c r="N38" i="2" l="1"/>
  <c r="H38" i="2"/>
  <c r="J38" i="2" s="1"/>
  <c r="H39" i="2"/>
  <c r="J39" i="2" s="1"/>
  <c r="N39" i="2"/>
  <c r="N37" i="2"/>
  <c r="H37" i="2"/>
  <c r="J37" i="2" s="1"/>
  <c r="N36" i="2"/>
  <c r="H36" i="2"/>
  <c r="J36" i="2" s="1"/>
  <c r="N35" i="2"/>
  <c r="H35" i="2"/>
  <c r="J35" i="2" s="1"/>
  <c r="N34" i="2"/>
  <c r="H34" i="2"/>
  <c r="J34" i="2" s="1"/>
  <c r="N33" i="2"/>
  <c r="H33" i="2"/>
  <c r="J33" i="2" s="1"/>
  <c r="N25" i="2"/>
  <c r="H25" i="2"/>
  <c r="J25" i="2" s="1"/>
  <c r="N24" i="2"/>
  <c r="H24" i="2"/>
  <c r="J24" i="2" s="1"/>
  <c r="N23" i="2"/>
  <c r="H23" i="2"/>
  <c r="J23" i="2" s="1"/>
  <c r="N16" i="2"/>
  <c r="H16" i="2"/>
  <c r="J16" i="2" s="1"/>
  <c r="N11" i="2"/>
  <c r="H11" i="2"/>
  <c r="J11" i="2" s="1"/>
  <c r="N16" i="1"/>
  <c r="J16" i="1"/>
  <c r="H16" i="1"/>
  <c r="N56" i="1"/>
  <c r="H56" i="1"/>
  <c r="J56" i="1" s="1"/>
  <c r="N77" i="1"/>
  <c r="H77" i="1"/>
  <c r="J77" i="1" s="1"/>
  <c r="N8" i="1"/>
  <c r="H8" i="1"/>
  <c r="J8" i="1" s="1"/>
  <c r="N7" i="1"/>
  <c r="H7" i="1"/>
  <c r="J7" i="1" s="1"/>
  <c r="N72" i="1"/>
  <c r="H72" i="1"/>
  <c r="J72" i="1" s="1"/>
  <c r="N119" i="1"/>
  <c r="H119" i="1"/>
  <c r="J119" i="1" s="1"/>
  <c r="N6" i="1"/>
  <c r="H6" i="1"/>
  <c r="J6" i="1" s="1"/>
  <c r="N97" i="1"/>
  <c r="H97" i="1"/>
  <c r="J97" i="1" s="1"/>
  <c r="N94" i="1"/>
  <c r="H94" i="1"/>
  <c r="J94" i="1" s="1"/>
  <c r="N126" i="1" l="1"/>
  <c r="H126" i="1"/>
  <c r="J126" i="1" s="1"/>
  <c r="N93" i="1"/>
  <c r="H93" i="1"/>
  <c r="J93" i="1" s="1"/>
  <c r="N92" i="1"/>
  <c r="H92" i="1"/>
  <c r="J92" i="1" s="1"/>
  <c r="N71" i="1"/>
  <c r="H71" i="1"/>
  <c r="J71" i="1" s="1"/>
  <c r="N125" i="1"/>
  <c r="H125" i="1"/>
  <c r="J125" i="1" s="1"/>
  <c r="N129" i="1"/>
  <c r="H129" i="1"/>
  <c r="J129" i="1" s="1"/>
  <c r="N38" i="1"/>
  <c r="H38" i="1"/>
  <c r="J38" i="1" s="1"/>
  <c r="N61" i="1"/>
  <c r="H61" i="1"/>
  <c r="J61" i="1" s="1"/>
  <c r="N60" i="1"/>
  <c r="H60" i="1"/>
  <c r="J60" i="1" s="1"/>
  <c r="N62" i="1"/>
  <c r="H62" i="1"/>
  <c r="J62" i="1" s="1"/>
  <c r="N91" i="1"/>
  <c r="H91" i="1"/>
  <c r="J91" i="1" s="1"/>
  <c r="N118" i="1"/>
  <c r="H118" i="1"/>
  <c r="J118" i="1" s="1"/>
  <c r="N37" i="1"/>
  <c r="H37" i="1"/>
  <c r="J37" i="1" s="1"/>
  <c r="N54" i="1"/>
  <c r="H54" i="1"/>
  <c r="J54" i="1" s="1"/>
  <c r="N109" i="1"/>
  <c r="H109" i="1"/>
  <c r="J109" i="1" s="1"/>
  <c r="N108" i="1"/>
  <c r="H108" i="1"/>
  <c r="J108" i="1" s="1"/>
  <c r="N96" i="1"/>
  <c r="H96" i="1"/>
  <c r="J96" i="1" s="1"/>
  <c r="N113" i="1"/>
  <c r="H113" i="1"/>
  <c r="J113" i="1" s="1"/>
  <c r="G42" i="2" l="1"/>
  <c r="F42" i="2"/>
  <c r="N32" i="2"/>
  <c r="H32" i="2"/>
  <c r="J32" i="2" s="1"/>
  <c r="N31" i="2"/>
  <c r="H31" i="2"/>
  <c r="J31" i="2" s="1"/>
  <c r="N30" i="2"/>
  <c r="H30" i="2"/>
  <c r="J30" i="2" s="1"/>
  <c r="N29" i="2"/>
  <c r="H29" i="2"/>
  <c r="J29" i="2" s="1"/>
  <c r="N28" i="2"/>
  <c r="H28" i="2"/>
  <c r="J28" i="2" s="1"/>
  <c r="N27" i="2"/>
  <c r="H27" i="2"/>
  <c r="J27" i="2" s="1"/>
  <c r="N26" i="2"/>
  <c r="H26" i="2"/>
  <c r="J26" i="2" s="1"/>
  <c r="N22" i="2"/>
  <c r="H22" i="2"/>
  <c r="J22" i="2" s="1"/>
  <c r="N21" i="2"/>
  <c r="H21" i="2"/>
  <c r="J21" i="2" s="1"/>
  <c r="N20" i="2"/>
  <c r="H20" i="2"/>
  <c r="J20" i="2" s="1"/>
  <c r="N19" i="2"/>
  <c r="H19" i="2"/>
  <c r="J19" i="2" s="1"/>
  <c r="N18" i="2"/>
  <c r="H18" i="2"/>
  <c r="J18" i="2" s="1"/>
  <c r="N17" i="2"/>
  <c r="H17" i="2"/>
  <c r="J17" i="2" s="1"/>
  <c r="N15" i="2"/>
  <c r="H15" i="2"/>
  <c r="J15" i="2" s="1"/>
  <c r="N14" i="2"/>
  <c r="H14" i="2"/>
  <c r="J14" i="2" s="1"/>
  <c r="N13" i="2"/>
  <c r="H13" i="2"/>
  <c r="J13" i="2" s="1"/>
  <c r="N12" i="2"/>
  <c r="H12" i="2"/>
  <c r="J12" i="2" s="1"/>
  <c r="N10" i="2"/>
  <c r="H10" i="2"/>
  <c r="J10" i="2" s="1"/>
  <c r="N9" i="2"/>
  <c r="H9" i="2"/>
  <c r="J9" i="2" s="1"/>
  <c r="N8" i="2"/>
  <c r="H8" i="2"/>
  <c r="J8" i="2" s="1"/>
  <c r="N7" i="2"/>
  <c r="H7" i="2"/>
  <c r="J7" i="2" s="1"/>
  <c r="N6" i="2"/>
  <c r="H6" i="2"/>
  <c r="J6" i="2" s="1"/>
  <c r="N5" i="2"/>
  <c r="H5" i="2"/>
  <c r="J5" i="2" s="1"/>
  <c r="H4" i="2"/>
  <c r="J4" i="2" s="1"/>
  <c r="N4" i="2"/>
  <c r="N4" i="1"/>
  <c r="H4" i="1"/>
  <c r="J4" i="1" s="1"/>
  <c r="N124" i="1"/>
  <c r="H124" i="1"/>
  <c r="J124" i="1" s="1"/>
  <c r="N123" i="1"/>
  <c r="H123" i="1"/>
  <c r="J123" i="1" s="1"/>
  <c r="N90" i="1"/>
  <c r="H90" i="1"/>
  <c r="J90" i="1" s="1"/>
  <c r="N50" i="1"/>
  <c r="H50" i="1"/>
  <c r="J50" i="1" s="1"/>
  <c r="N42" i="2" l="1"/>
  <c r="F46" i="2" s="1"/>
  <c r="N55" i="1"/>
  <c r="H55" i="1"/>
  <c r="J55" i="1" s="1"/>
  <c r="N112" i="1"/>
  <c r="H112" i="1"/>
  <c r="J112" i="1" s="1"/>
  <c r="N36" i="1" l="1"/>
  <c r="H36" i="1"/>
  <c r="J36" i="1" s="1"/>
  <c r="N80" i="1"/>
  <c r="H80" i="1"/>
  <c r="J80" i="1" s="1"/>
  <c r="N122" i="1"/>
  <c r="H122" i="1"/>
  <c r="J122" i="1" s="1"/>
  <c r="N89" i="1"/>
  <c r="H89" i="1"/>
  <c r="J89" i="1" s="1"/>
  <c r="N35" i="1"/>
  <c r="H35" i="1"/>
  <c r="J35" i="1" s="1"/>
  <c r="N111" i="1"/>
  <c r="H111" i="1"/>
  <c r="J111" i="1" s="1"/>
  <c r="N34" i="1"/>
  <c r="H34" i="1"/>
  <c r="J34" i="1" s="1"/>
  <c r="N5" i="1"/>
  <c r="H5" i="1"/>
  <c r="J5" i="1" s="1"/>
  <c r="N88" i="1"/>
  <c r="H88" i="1"/>
  <c r="J88" i="1" s="1"/>
  <c r="N66" i="1"/>
  <c r="H66" i="1"/>
  <c r="J66" i="1" s="1"/>
  <c r="N76" i="1"/>
  <c r="H76" i="1"/>
  <c r="J76" i="1" s="1"/>
  <c r="N22" i="1"/>
  <c r="H22" i="1"/>
  <c r="J22" i="1" s="1"/>
  <c r="N33" i="1"/>
  <c r="H33" i="1"/>
  <c r="J33" i="1" s="1"/>
  <c r="N87" i="1"/>
  <c r="H87" i="1"/>
  <c r="J87" i="1" s="1"/>
  <c r="N47" i="1"/>
  <c r="H47" i="1"/>
  <c r="J47" i="1" s="1"/>
  <c r="N32" i="1"/>
  <c r="H32" i="1"/>
  <c r="J32" i="1" s="1"/>
  <c r="N107" i="1"/>
  <c r="H107" i="1"/>
  <c r="J107" i="1" s="1"/>
  <c r="N46" i="1"/>
  <c r="H46" i="1"/>
  <c r="J46" i="1" s="1"/>
  <c r="N83" i="1"/>
  <c r="H83" i="1"/>
  <c r="J83" i="1" s="1"/>
  <c r="N84" i="1" l="1"/>
  <c r="H84" i="1"/>
  <c r="J84" i="1" s="1"/>
  <c r="N53" i="1" l="1"/>
  <c r="H53" i="1"/>
  <c r="J53" i="1" s="1"/>
  <c r="N100" i="1"/>
  <c r="H100" i="1"/>
  <c r="J100" i="1" s="1"/>
  <c r="N52" i="1"/>
  <c r="H52" i="1"/>
  <c r="J52" i="1" s="1"/>
  <c r="N106" i="1"/>
  <c r="H106" i="1"/>
  <c r="J106" i="1" s="1"/>
  <c r="N75" i="1"/>
  <c r="H75" i="1"/>
  <c r="J75" i="1" s="1"/>
  <c r="N31" i="1"/>
  <c r="H31" i="1"/>
  <c r="J31" i="1" s="1"/>
  <c r="N74" i="1"/>
  <c r="H74" i="1"/>
  <c r="J74" i="1" s="1"/>
  <c r="N73" i="1"/>
  <c r="H73" i="1"/>
  <c r="J73" i="1" s="1"/>
  <c r="N15" i="1"/>
  <c r="H15" i="1"/>
  <c r="J15" i="1" s="1"/>
  <c r="N59" i="1"/>
  <c r="H59" i="1"/>
  <c r="J59" i="1" s="1"/>
  <c r="N105" i="1"/>
  <c r="H105" i="1"/>
  <c r="J105" i="1" s="1"/>
  <c r="N65" i="1"/>
  <c r="H65" i="1"/>
  <c r="J65" i="1" s="1"/>
  <c r="N30" i="1"/>
  <c r="H30" i="1"/>
  <c r="J30" i="1" s="1"/>
  <c r="N128" i="1"/>
  <c r="H128" i="1"/>
  <c r="J128" i="1" s="1"/>
  <c r="N58" i="1"/>
  <c r="H58" i="1"/>
  <c r="J58" i="1" s="1"/>
  <c r="N64" i="1"/>
  <c r="H64" i="1"/>
  <c r="J64" i="1" s="1"/>
  <c r="N14" i="1"/>
  <c r="H14" i="1"/>
  <c r="J14" i="1" s="1"/>
  <c r="N79" i="1"/>
  <c r="H79" i="1"/>
  <c r="J79" i="1" s="1"/>
  <c r="N29" i="1"/>
  <c r="H29" i="1"/>
  <c r="J29" i="1" s="1"/>
  <c r="N28" i="1"/>
  <c r="H28" i="1"/>
  <c r="J28" i="1" s="1"/>
  <c r="N57" i="1"/>
  <c r="H57" i="1"/>
  <c r="J57" i="1" s="1"/>
  <c r="N25" i="1"/>
  <c r="H25" i="1"/>
  <c r="J25" i="1" s="1"/>
  <c r="N27" i="1"/>
  <c r="H27" i="1"/>
  <c r="J27" i="1" s="1"/>
  <c r="N24" i="1"/>
  <c r="H24" i="1"/>
  <c r="J24" i="1" s="1"/>
  <c r="N19" i="1"/>
  <c r="H19" i="1"/>
  <c r="J19" i="1" s="1"/>
  <c r="N99" i="1"/>
  <c r="H99" i="1"/>
  <c r="J99" i="1" s="1"/>
  <c r="N63" i="1" l="1"/>
  <c r="H63" i="1"/>
  <c r="J63" i="1" s="1"/>
  <c r="N26" i="1"/>
  <c r="H26" i="1"/>
  <c r="J26" i="1" s="1"/>
  <c r="N10" i="1"/>
  <c r="H10" i="1"/>
  <c r="J10" i="1" s="1"/>
  <c r="N117" i="1"/>
  <c r="H117" i="1"/>
  <c r="J117" i="1" s="1"/>
  <c r="N68" i="1"/>
  <c r="H68" i="1"/>
  <c r="J68" i="1" s="1"/>
  <c r="N95" i="1"/>
  <c r="H95" i="1"/>
  <c r="J95" i="1" s="1"/>
  <c r="N11" i="1"/>
  <c r="H11" i="1"/>
  <c r="J11" i="1" s="1"/>
  <c r="N101" i="1"/>
  <c r="N21" i="1"/>
  <c r="H21" i="1"/>
  <c r="J21" i="1" s="1"/>
  <c r="N20" i="1"/>
  <c r="H20" i="1"/>
  <c r="J20" i="1" s="1"/>
  <c r="N45" i="1"/>
  <c r="H45" i="1"/>
  <c r="J45" i="1" s="1"/>
  <c r="N12" i="1"/>
  <c r="H12" i="1"/>
  <c r="J12" i="1" s="1"/>
  <c r="N127" i="1"/>
  <c r="H127" i="1"/>
  <c r="J127" i="1" s="1"/>
  <c r="N42" i="1" l="1"/>
  <c r="H42" i="1"/>
  <c r="J42" i="1" s="1"/>
  <c r="N121" i="1"/>
  <c r="H121" i="1"/>
  <c r="J121" i="1" s="1"/>
  <c r="N116" i="1"/>
  <c r="H116" i="1"/>
  <c r="J116" i="1" s="1"/>
  <c r="N78" i="1"/>
  <c r="H78" i="1"/>
  <c r="J78" i="1" s="1"/>
  <c r="N18" i="1"/>
  <c r="H18" i="1"/>
  <c r="J18" i="1" s="1"/>
  <c r="N51" i="1"/>
  <c r="H51" i="1"/>
  <c r="J51" i="1" s="1"/>
  <c r="N98" i="1"/>
  <c r="H98" i="1"/>
  <c r="J98" i="1" s="1"/>
  <c r="N13" i="1"/>
  <c r="H13" i="1"/>
  <c r="J13" i="1" s="1"/>
  <c r="N41" i="1"/>
  <c r="H41" i="1"/>
  <c r="J41" i="1" s="1"/>
  <c r="N39" i="1"/>
  <c r="H39" i="1"/>
  <c r="J39" i="1" s="1"/>
  <c r="N40" i="1"/>
  <c r="H40" i="1"/>
  <c r="J40" i="1" s="1"/>
  <c r="N23" i="1"/>
  <c r="H23" i="1"/>
  <c r="J23" i="1" s="1"/>
  <c r="N17" i="1"/>
  <c r="H17" i="1"/>
  <c r="J17" i="1" s="1"/>
  <c r="N9" i="1"/>
  <c r="H9" i="1"/>
  <c r="J9" i="1" s="1"/>
  <c r="N115" i="1"/>
  <c r="H115" i="1"/>
  <c r="J115" i="1" s="1"/>
  <c r="N110" i="1"/>
  <c r="H110" i="1"/>
  <c r="J110" i="1" s="1"/>
  <c r="N114" i="1"/>
  <c r="H114" i="1"/>
  <c r="J114" i="1" s="1"/>
  <c r="N120" i="1"/>
  <c r="H120" i="1"/>
  <c r="J120" i="1" s="1"/>
  <c r="N67" i="1"/>
  <c r="H67" i="1"/>
  <c r="J67" i="1" s="1"/>
  <c r="N104" i="1"/>
  <c r="H104" i="1"/>
  <c r="J104" i="1" s="1"/>
  <c r="N103" i="1"/>
  <c r="H103" i="1"/>
  <c r="J103" i="1" s="1"/>
  <c r="N82" i="1" l="1"/>
  <c r="H82" i="1"/>
  <c r="J82" i="1" s="1"/>
  <c r="N81" i="1"/>
  <c r="H81" i="1"/>
  <c r="J81" i="1" s="1"/>
  <c r="N102" i="1"/>
  <c r="H102" i="1"/>
  <c r="J102" i="1" s="1"/>
  <c r="H101" i="1"/>
  <c r="J101" i="1" s="1"/>
</calcChain>
</file>

<file path=xl/sharedStrings.xml><?xml version="1.0" encoding="utf-8"?>
<sst xmlns="http://schemas.openxmlformats.org/spreadsheetml/2006/main" count="852" uniqueCount="396">
  <si>
    <t>ADJUSTED</t>
  </si>
  <si>
    <r>
      <t xml:space="preserve">        ASSESSED</t>
    </r>
    <r>
      <rPr>
        <sz val="16"/>
        <rFont val="Arial"/>
        <family val="2"/>
      </rPr>
      <t xml:space="preserve">            </t>
    </r>
  </si>
  <si>
    <t>ASSESSED</t>
  </si>
  <si>
    <t xml:space="preserve">ASSESSED  </t>
  </si>
  <si>
    <t xml:space="preserve">            </t>
  </si>
  <si>
    <t>DATE</t>
  </si>
  <si>
    <t>SELLER</t>
  </si>
  <si>
    <t>BUYER</t>
  </si>
  <si>
    <t>TOWNSHIP</t>
  </si>
  <si>
    <t>SECTION</t>
  </si>
  <si>
    <t>SALE PRICE</t>
  </si>
  <si>
    <t>ACRES</t>
  </si>
  <si>
    <t>$/ACRE</t>
  </si>
  <si>
    <t>AVG CSR</t>
  </si>
  <si>
    <t>$/CSR</t>
  </si>
  <si>
    <t>LAND VALUE</t>
  </si>
  <si>
    <t>BLDG VALUE</t>
  </si>
  <si>
    <t>DWLG VALUE</t>
  </si>
  <si>
    <t>VALUE TOTAL</t>
  </si>
  <si>
    <t>BOOK/PAGE</t>
  </si>
  <si>
    <t>COMMENTS</t>
  </si>
  <si>
    <t>Ullrich</t>
  </si>
  <si>
    <t xml:space="preserve"> </t>
  </si>
  <si>
    <t xml:space="preserve">  </t>
  </si>
  <si>
    <t>Auction - Adj. Land</t>
  </si>
  <si>
    <t>Auction</t>
  </si>
  <si>
    <t>Bruhn</t>
  </si>
  <si>
    <t>Otter Creek</t>
  </si>
  <si>
    <t>Norelius Rev Trust</t>
  </si>
  <si>
    <t>Stockholm</t>
  </si>
  <si>
    <t>2022-0041</t>
  </si>
  <si>
    <t>West Central Chapter of Izaak WaltonLeague</t>
  </si>
  <si>
    <t>2022-0044</t>
  </si>
  <si>
    <t>23 &amp; 34</t>
  </si>
  <si>
    <t>2022-0047</t>
  </si>
  <si>
    <t>Wood</t>
  </si>
  <si>
    <t>2022-0050</t>
  </si>
  <si>
    <t>Waldemar</t>
  </si>
  <si>
    <t>2022-0066</t>
  </si>
  <si>
    <t>2022-0069</t>
  </si>
  <si>
    <t>Stehlik</t>
  </si>
  <si>
    <t>Drees</t>
  </si>
  <si>
    <t>Milford</t>
  </si>
  <si>
    <t>2022-0167</t>
  </si>
  <si>
    <t>Kasparbauer Trust</t>
  </si>
  <si>
    <t>Kasperbauer</t>
  </si>
  <si>
    <t>Westside</t>
  </si>
  <si>
    <t>2022-0192</t>
  </si>
  <si>
    <t>Partial Int (1/3)</t>
  </si>
  <si>
    <t>Union</t>
  </si>
  <si>
    <t>Graeve Rev Trust</t>
  </si>
  <si>
    <t>Graeve Etal</t>
  </si>
  <si>
    <t>Washington</t>
  </si>
  <si>
    <t>2022-0187</t>
  </si>
  <si>
    <t>No Consideration</t>
  </si>
  <si>
    <t>Shumate</t>
  </si>
  <si>
    <t>Siepker</t>
  </si>
  <si>
    <t>2022-0233</t>
  </si>
  <si>
    <t>Family</t>
  </si>
  <si>
    <t>Heistand Farm 316 LLC</t>
  </si>
  <si>
    <t>Bissen Bros. Farms LLC</t>
  </si>
  <si>
    <t>2022-0265</t>
  </si>
  <si>
    <t>Split</t>
  </si>
  <si>
    <t>Weber Est</t>
  </si>
  <si>
    <t>Assmann Rev Trusts</t>
  </si>
  <si>
    <t>Boyer</t>
  </si>
  <si>
    <t>2022-0281</t>
  </si>
  <si>
    <t>Estate - Auction</t>
  </si>
  <si>
    <t>Bachmann</t>
  </si>
  <si>
    <t>Denison</t>
  </si>
  <si>
    <t>2022-0297</t>
  </si>
  <si>
    <t>Family - Part. Int (1/8)</t>
  </si>
  <si>
    <t>Brodersen Est</t>
  </si>
  <si>
    <t>McMiniemee</t>
  </si>
  <si>
    <t>East Boyer</t>
  </si>
  <si>
    <t>2022-0301</t>
  </si>
  <si>
    <t xml:space="preserve">Estate  </t>
  </si>
  <si>
    <t>Swanson Rev Trust</t>
  </si>
  <si>
    <t>Lutz</t>
  </si>
  <si>
    <t>Goodrich</t>
  </si>
  <si>
    <t>2022-0411</t>
  </si>
  <si>
    <t>Adj. Land</t>
  </si>
  <si>
    <t>Kragel</t>
  </si>
  <si>
    <t>Struck</t>
  </si>
  <si>
    <t>2022-0201</t>
  </si>
  <si>
    <t>H &amp; L Farm LLC</t>
  </si>
  <si>
    <t>2022-0409</t>
  </si>
  <si>
    <t>Partial Int (65.96%)</t>
  </si>
  <si>
    <t>Maack</t>
  </si>
  <si>
    <t>Paulsen</t>
  </si>
  <si>
    <t>Charter Oak</t>
  </si>
  <si>
    <t>2022-0470</t>
  </si>
  <si>
    <t>Split - Hog Confinement</t>
  </si>
  <si>
    <t>Brown</t>
  </si>
  <si>
    <t>Ortner</t>
  </si>
  <si>
    <t>Soldier</t>
  </si>
  <si>
    <t>2022-0491</t>
  </si>
  <si>
    <t>Harm</t>
  </si>
  <si>
    <t>Sonnichsen</t>
  </si>
  <si>
    <t>Hanover</t>
  </si>
  <si>
    <t>2022-0507</t>
  </si>
  <si>
    <t>2022-0515</t>
  </si>
  <si>
    <t>Lansink</t>
  </si>
  <si>
    <t>Lansink Farms LLC</t>
  </si>
  <si>
    <t>Nishnabotna</t>
  </si>
  <si>
    <t>20,21,26,28&amp;29</t>
  </si>
  <si>
    <t>2022-0521</t>
  </si>
  <si>
    <t>Nehls Farm LLC</t>
  </si>
  <si>
    <t>Northwest Iowa Power Cooperative</t>
  </si>
  <si>
    <t>2022-0524</t>
  </si>
  <si>
    <t>Blair Family Trust</t>
  </si>
  <si>
    <t>Los Angeles Cruz</t>
  </si>
  <si>
    <t>2022-0530</t>
  </si>
  <si>
    <t>Court Officer Deed</t>
  </si>
  <si>
    <t>V V &amp; L T D LLC</t>
  </si>
  <si>
    <t>Boeck</t>
  </si>
  <si>
    <t>2022-0532</t>
  </si>
  <si>
    <t>Family - Adj. Land</t>
  </si>
  <si>
    <t>29 &amp; 30</t>
  </si>
  <si>
    <t>2022-0533</t>
  </si>
  <si>
    <t>Jochims Etal</t>
  </si>
  <si>
    <t>Topf</t>
  </si>
  <si>
    <t>Willow</t>
  </si>
  <si>
    <t>2022-0537-542*</t>
  </si>
  <si>
    <t>*Total Int Combined - Estate</t>
  </si>
  <si>
    <t>Palmersheim</t>
  </si>
  <si>
    <t>2022-0570</t>
  </si>
  <si>
    <t>Family - Split</t>
  </si>
  <si>
    <t>Martens-Crawford</t>
  </si>
  <si>
    <t>Martens</t>
  </si>
  <si>
    <t>21 &amp; 22</t>
  </si>
  <si>
    <t>2022-0571</t>
  </si>
  <si>
    <t>McCurdy</t>
  </si>
  <si>
    <t>Brus</t>
  </si>
  <si>
    <t>5 &amp; 6</t>
  </si>
  <si>
    <t>2022-0583</t>
  </si>
  <si>
    <t>Dobler</t>
  </si>
  <si>
    <t>2022-0584</t>
  </si>
  <si>
    <t>2022-0542</t>
  </si>
  <si>
    <t>Thomsen Est</t>
  </si>
  <si>
    <t>Garrett</t>
  </si>
  <si>
    <t>Paradise</t>
  </si>
  <si>
    <t>20 &amp; 29</t>
  </si>
  <si>
    <t>2022-0772</t>
  </si>
  <si>
    <t>Estate - Adj. Land</t>
  </si>
  <si>
    <t>Reis</t>
  </si>
  <si>
    <t>Waldemar Rev Trusts</t>
  </si>
  <si>
    <t>2022-0788</t>
  </si>
  <si>
    <t>Split - Adj. Property</t>
  </si>
  <si>
    <t xml:space="preserve">Graeve  </t>
  </si>
  <si>
    <t>Graeve Bauerhof LLC</t>
  </si>
  <si>
    <t>2022-0812</t>
  </si>
  <si>
    <t>Asmussen</t>
  </si>
  <si>
    <t>2022-0838</t>
  </si>
  <si>
    <t>Estate - Split</t>
  </si>
  <si>
    <t>McMinemee</t>
  </si>
  <si>
    <t>2022-0865</t>
  </si>
  <si>
    <t>Tigges Etal</t>
  </si>
  <si>
    <t>Schwarzkopf Farms, Inc</t>
  </si>
  <si>
    <t>Jackson</t>
  </si>
  <si>
    <t>2022-0866</t>
  </si>
  <si>
    <t>Overhue Est</t>
  </si>
  <si>
    <t>EAT Jepsen LLC</t>
  </si>
  <si>
    <t>2022-0867</t>
  </si>
  <si>
    <t>2022-0870</t>
  </si>
  <si>
    <t>Family - Part. Int</t>
  </si>
  <si>
    <t>Dubois &amp; Meyer</t>
  </si>
  <si>
    <t>Brodersen</t>
  </si>
  <si>
    <t>2022-0911</t>
  </si>
  <si>
    <t>Boell</t>
  </si>
  <si>
    <t>Vetter</t>
  </si>
  <si>
    <t>2022-0931</t>
  </si>
  <si>
    <t>Acreage</t>
  </si>
  <si>
    <t>Johnson Living Trust</t>
  </si>
  <si>
    <t>2022-0934</t>
  </si>
  <si>
    <t>Graves Rev Trust</t>
  </si>
  <si>
    <t>Lorenzen Rev Trust</t>
  </si>
  <si>
    <t>Hayes</t>
  </si>
  <si>
    <t>2022-0970</t>
  </si>
  <si>
    <t>Family - Part. Int (1/2)</t>
  </si>
  <si>
    <t>Rasmussen</t>
  </si>
  <si>
    <t>Blair</t>
  </si>
  <si>
    <t>2022-1021</t>
  </si>
  <si>
    <t>Hall</t>
  </si>
  <si>
    <t>2022-1025</t>
  </si>
  <si>
    <t>Schechinger</t>
  </si>
  <si>
    <t>2022-1091</t>
  </si>
  <si>
    <t>Family - Acreage</t>
  </si>
  <si>
    <t>Knudsen Trust</t>
  </si>
  <si>
    <t>Crawford County Iowa</t>
  </si>
  <si>
    <t>2022-1107</t>
  </si>
  <si>
    <t>Sale to Exexmpt</t>
  </si>
  <si>
    <t>Aschinger</t>
  </si>
  <si>
    <t>Obmann</t>
  </si>
  <si>
    <t>2022-1123</t>
  </si>
  <si>
    <t>Family - Part Int (1/2)</t>
  </si>
  <si>
    <t>Backhaus</t>
  </si>
  <si>
    <t>2022-1125</t>
  </si>
  <si>
    <t>Stoltze</t>
  </si>
  <si>
    <t>2022-1160</t>
  </si>
  <si>
    <t>Family - Part Int (1/4)</t>
  </si>
  <si>
    <t>Francois</t>
  </si>
  <si>
    <t>Walker</t>
  </si>
  <si>
    <t>2022-1187</t>
  </si>
  <si>
    <t>Schwarzkopf</t>
  </si>
  <si>
    <t xml:space="preserve">Schwarzkopf  </t>
  </si>
  <si>
    <t>2022-1216</t>
  </si>
  <si>
    <t>Crampton Rev Trusts</t>
  </si>
  <si>
    <t>Crampton</t>
  </si>
  <si>
    <t>2022-1217&amp;1220</t>
  </si>
  <si>
    <t xml:space="preserve">Blair  </t>
  </si>
  <si>
    <t>BRS Farms</t>
  </si>
  <si>
    <t>2022-0171</t>
  </si>
  <si>
    <t>Holdsworth Rev Trust</t>
  </si>
  <si>
    <t>Muhlbauer</t>
  </si>
  <si>
    <t>Iowa</t>
  </si>
  <si>
    <t>2022-1227</t>
  </si>
  <si>
    <t>Meseck</t>
  </si>
  <si>
    <t>2022-1248</t>
  </si>
  <si>
    <t>Denco B Ltd</t>
  </si>
  <si>
    <t>Krohnke Construction</t>
  </si>
  <si>
    <t>Morgan</t>
  </si>
  <si>
    <t>2022-1286</t>
  </si>
  <si>
    <t>2022-1287</t>
  </si>
  <si>
    <t>McCollough</t>
  </si>
  <si>
    <t>Bromert</t>
  </si>
  <si>
    <t>2022-1309</t>
  </si>
  <si>
    <t>Rusch</t>
  </si>
  <si>
    <t>Wiebers</t>
  </si>
  <si>
    <t>2022-1311</t>
  </si>
  <si>
    <t>2022-1321</t>
  </si>
  <si>
    <t>Jepsen</t>
  </si>
  <si>
    <t>Neddermeyer</t>
  </si>
  <si>
    <t>2022-1370</t>
  </si>
  <si>
    <t>Trade</t>
  </si>
  <si>
    <t>2022-1371</t>
  </si>
  <si>
    <t>2022-1376</t>
  </si>
  <si>
    <t>2022-1384</t>
  </si>
  <si>
    <t>1 &amp; 2</t>
  </si>
  <si>
    <t>2022-1385</t>
  </si>
  <si>
    <t>Kastner Etal</t>
  </si>
  <si>
    <t>Kastner Investments LLC</t>
  </si>
  <si>
    <t>10 &amp; 15</t>
  </si>
  <si>
    <t>2022-1399</t>
  </si>
  <si>
    <t>Waderich</t>
  </si>
  <si>
    <t>Chapman</t>
  </si>
  <si>
    <t>2022-1428</t>
  </si>
  <si>
    <t>Aldag</t>
  </si>
  <si>
    <t>2022-1456</t>
  </si>
  <si>
    <t>Langenfeld</t>
  </si>
  <si>
    <t>Luft</t>
  </si>
  <si>
    <t>2022-1481</t>
  </si>
  <si>
    <t>Fineran</t>
  </si>
  <si>
    <t>Blume</t>
  </si>
  <si>
    <t>2022-1613</t>
  </si>
  <si>
    <t>Sander</t>
  </si>
  <si>
    <t>Gierstorf</t>
  </si>
  <si>
    <t>23 &amp; 24</t>
  </si>
  <si>
    <t>2022-1661</t>
  </si>
  <si>
    <t>Ahrenholtz</t>
  </si>
  <si>
    <t>2022-1723</t>
  </si>
  <si>
    <t>Jacoby</t>
  </si>
  <si>
    <t>Schmadeke</t>
  </si>
  <si>
    <t>Dierenfield</t>
  </si>
  <si>
    <t>Macumber</t>
  </si>
  <si>
    <t>2022-1817</t>
  </si>
  <si>
    <t>Lawler Etal</t>
  </si>
  <si>
    <t>Trail Crossing LLC</t>
  </si>
  <si>
    <t>2022-1899</t>
  </si>
  <si>
    <t>Henningsen Est</t>
  </si>
  <si>
    <t>Petersen</t>
  </si>
  <si>
    <t>2022-1904</t>
  </si>
  <si>
    <t>Partial Int (1/2) - Est</t>
  </si>
  <si>
    <t>Bohlmann Inc</t>
  </si>
  <si>
    <t>Healthy Efficient Homes LLC</t>
  </si>
  <si>
    <t>Denison Lands</t>
  </si>
  <si>
    <t>2022-1965</t>
  </si>
  <si>
    <t>Bandow Est</t>
  </si>
  <si>
    <t>Holdsworth Partnership LLC</t>
  </si>
  <si>
    <t>2022-2000</t>
  </si>
  <si>
    <t>Smith</t>
  </si>
  <si>
    <t>Lothrop</t>
  </si>
  <si>
    <t>2022-2039</t>
  </si>
  <si>
    <t>Split - Acreage</t>
  </si>
  <si>
    <t xml:space="preserve">Holdsworth  </t>
  </si>
  <si>
    <t>2022-2047</t>
  </si>
  <si>
    <t>2022-1909</t>
  </si>
  <si>
    <t>Sibbel Trust</t>
  </si>
  <si>
    <t>2022-2092</t>
  </si>
  <si>
    <t>Spies</t>
  </si>
  <si>
    <t>2022-2182</t>
  </si>
  <si>
    <t>Kenkel Est</t>
  </si>
  <si>
    <t>Huebert &amp; Woebke</t>
  </si>
  <si>
    <t>2022-2309</t>
  </si>
  <si>
    <t>Split - Auction</t>
  </si>
  <si>
    <t>Malone</t>
  </si>
  <si>
    <t>2022-2362</t>
  </si>
  <si>
    <t>Harm Rev Trust</t>
  </si>
  <si>
    <t>14 &amp; 15</t>
  </si>
  <si>
    <t>2022-2339</t>
  </si>
  <si>
    <t>REBell Farms, Inc</t>
  </si>
  <si>
    <t>Bell</t>
  </si>
  <si>
    <t>2 &amp; 3</t>
  </si>
  <si>
    <t>2022-2412</t>
  </si>
  <si>
    <t>Family - Partial Int</t>
  </si>
  <si>
    <t>The Maschhoffs LLC</t>
  </si>
  <si>
    <t>AMVC RE LLC</t>
  </si>
  <si>
    <t>2022-2465</t>
  </si>
  <si>
    <t>Hog Confinement</t>
  </si>
  <si>
    <t>Wittorf Etal</t>
  </si>
  <si>
    <t>LPS Farm LLC</t>
  </si>
  <si>
    <t>2022-2524</t>
  </si>
  <si>
    <t>Jurgens Trust</t>
  </si>
  <si>
    <t>Arkfeld</t>
  </si>
  <si>
    <t>2022-2549</t>
  </si>
  <si>
    <t>Lenz</t>
  </si>
  <si>
    <t>2022-2620</t>
  </si>
  <si>
    <t>Coenen</t>
  </si>
  <si>
    <t>Buck Grove Lands</t>
  </si>
  <si>
    <t>2022-2629</t>
  </si>
  <si>
    <t>Malone Etal</t>
  </si>
  <si>
    <t>Muff Corp</t>
  </si>
  <si>
    <t>City of Dow City</t>
  </si>
  <si>
    <t>2022-2781</t>
  </si>
  <si>
    <t>Sale to City</t>
  </si>
  <si>
    <t>Feddersen</t>
  </si>
  <si>
    <t>2022-2783</t>
  </si>
  <si>
    <t>Ballantine Farms Inc</t>
  </si>
  <si>
    <t>2022-2764</t>
  </si>
  <si>
    <t>Maxwell</t>
  </si>
  <si>
    <t>2022-2773</t>
  </si>
  <si>
    <t>Pedersen Rev Trust</t>
  </si>
  <si>
    <t>Pedersen Trust</t>
  </si>
  <si>
    <t>Crouch</t>
  </si>
  <si>
    <t>2022-2888</t>
  </si>
  <si>
    <t>Petersen &amp; Berry</t>
  </si>
  <si>
    <t xml:space="preserve">Lansink  </t>
  </si>
  <si>
    <t>2022-2957</t>
  </si>
  <si>
    <t>Mauritz Etal</t>
  </si>
  <si>
    <t>Baker</t>
  </si>
  <si>
    <t>2022-2902</t>
  </si>
  <si>
    <t>Irlbeck</t>
  </si>
  <si>
    <t>Witt Trust</t>
  </si>
  <si>
    <t>2022-2920</t>
  </si>
  <si>
    <t xml:space="preserve">Witt </t>
  </si>
  <si>
    <t>2022-2922</t>
  </si>
  <si>
    <t>Irlbeck Rev Trust</t>
  </si>
  <si>
    <t>2022-2923</t>
  </si>
  <si>
    <t>2022-2972</t>
  </si>
  <si>
    <t>Bohnker Farms LLC</t>
  </si>
  <si>
    <t>Bohnker Etal</t>
  </si>
  <si>
    <t>2022-2933</t>
  </si>
  <si>
    <t>Schrad</t>
  </si>
  <si>
    <t>2022-2876</t>
  </si>
  <si>
    <t>18 &amp; 19</t>
  </si>
  <si>
    <t>2022-2973</t>
  </si>
  <si>
    <t>Family - Part Int</t>
  </si>
  <si>
    <t>ALS Property Group LLC</t>
  </si>
  <si>
    <t>2022-3007</t>
  </si>
  <si>
    <t>Butler Rev Trust</t>
  </si>
  <si>
    <t>2022-3008</t>
  </si>
  <si>
    <t>Miller Rev Trust</t>
  </si>
  <si>
    <t>Berns</t>
  </si>
  <si>
    <t>2022-3037</t>
  </si>
  <si>
    <t>Mordhorst Rev Trust</t>
  </si>
  <si>
    <t>2022-3060</t>
  </si>
  <si>
    <t>Thomas</t>
  </si>
  <si>
    <t>Neeman</t>
  </si>
  <si>
    <t>2022-3071</t>
  </si>
  <si>
    <t>Weiss Family Trust</t>
  </si>
  <si>
    <t>City of Denison</t>
  </si>
  <si>
    <t>2022-3098</t>
  </si>
  <si>
    <t>Beermann Etal</t>
  </si>
  <si>
    <t>Denker</t>
  </si>
  <si>
    <t>2022-3103</t>
  </si>
  <si>
    <t>Contract</t>
  </si>
  <si>
    <t>Holihan Est</t>
  </si>
  <si>
    <t>Reiser</t>
  </si>
  <si>
    <t>2022-3116</t>
  </si>
  <si>
    <t>Split - Estate</t>
  </si>
  <si>
    <t>Burgess Est</t>
  </si>
  <si>
    <t>Ipsen</t>
  </si>
  <si>
    <t>2023-0018</t>
  </si>
  <si>
    <t>2023-0019</t>
  </si>
  <si>
    <t>Korner</t>
  </si>
  <si>
    <t>203-0044</t>
  </si>
  <si>
    <t>Schultz &amp; Huebner</t>
  </si>
  <si>
    <t>2023-0048</t>
  </si>
  <si>
    <t>Boozikee</t>
  </si>
  <si>
    <t>Spiegel Rev Trust</t>
  </si>
  <si>
    <t>2022-0054</t>
  </si>
  <si>
    <t>Family - Partial Int (1/2)</t>
  </si>
  <si>
    <t>Larson</t>
  </si>
  <si>
    <t>RATIO</t>
  </si>
  <si>
    <t>AVG $/ACRE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</si>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</sst>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m/dd/yy;@"/>
  </numFmts>
  <fonts count="10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6">
    <xf numFmtId="0" fontId="0" fillId="0" borderId="0" xfId="0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4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center" vertical="center"/>
    </xf>
    <xf numFmtId="4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42" fontId="4" fillId="0" borderId="0" xfId="0" applyNumberFormat="1" applyFont="1" applyAlignment="1">
      <alignment horizontal="center"/>
    </xf>
    <xf numFmtId="44" fontId="4" fillId="0" borderId="0" xfId="0" applyNumberFormat="1" applyFont="1" applyAlignment="1">
      <alignment horizontal="center" vertical="center"/>
    </xf>
    <xf numFmtId="0" fontId="1" fillId="0" borderId="0" xfId="0" applyFont="1"/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44" fontId="1" fillId="2" borderId="0" xfId="0" applyNumberFormat="1" applyFont="1" applyFill="1"/>
    <xf numFmtId="2" fontId="1" fillId="2" borderId="0" xfId="0" applyNumberFormat="1" applyFont="1" applyFill="1"/>
    <xf numFmtId="42" fontId="2" fillId="2" borderId="0" xfId="0" applyNumberFormat="1" applyFont="1" applyFill="1"/>
    <xf numFmtId="2" fontId="1" fillId="2" borderId="0" xfId="0" applyNumberFormat="1" applyFont="1" applyFill="1" applyAlignment="1">
      <alignment horizontal="center"/>
    </xf>
    <xf numFmtId="44" fontId="1" fillId="2" borderId="0" xfId="0" applyNumberFormat="1" applyFont="1" applyFill="1" applyAlignment="1">
      <alignment vertical="center"/>
    </xf>
    <xf numFmtId="42" fontId="1" fillId="2" borderId="0" xfId="0" applyNumberFormat="1" applyFont="1" applyFill="1" applyAlignment="1">
      <alignment horizontal="center"/>
    </xf>
    <xf numFmtId="0" fontId="1" fillId="2" borderId="0" xfId="0" applyFont="1" applyFill="1"/>
    <xf numFmtId="164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44" fontId="1" fillId="3" borderId="0" xfId="0" applyNumberFormat="1" applyFont="1" applyFill="1"/>
    <xf numFmtId="2" fontId="1" fillId="3" borderId="0" xfId="0" applyNumberFormat="1" applyFont="1" applyFill="1"/>
    <xf numFmtId="42" fontId="2" fillId="3" borderId="0" xfId="0" applyNumberFormat="1" applyFont="1" applyFill="1"/>
    <xf numFmtId="2" fontId="1" fillId="3" borderId="0" xfId="0" applyNumberFormat="1" applyFont="1" applyFill="1" applyAlignment="1">
      <alignment horizontal="center"/>
    </xf>
    <xf numFmtId="44" fontId="1" fillId="3" borderId="0" xfId="0" applyNumberFormat="1" applyFont="1" applyFill="1" applyAlignment="1">
      <alignment vertical="center"/>
    </xf>
    <xf numFmtId="42" fontId="1" fillId="3" borderId="0" xfId="0" applyNumberFormat="1" applyFont="1" applyFill="1" applyAlignment="1">
      <alignment horizontal="center"/>
    </xf>
    <xf numFmtId="0" fontId="1" fillId="3" borderId="0" xfId="0" applyFont="1" applyFill="1"/>
    <xf numFmtId="164" fontId="1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44" fontId="1" fillId="4" borderId="0" xfId="0" applyNumberFormat="1" applyFont="1" applyFill="1"/>
    <xf numFmtId="2" fontId="1" fillId="4" borderId="0" xfId="0" applyNumberFormat="1" applyFont="1" applyFill="1"/>
    <xf numFmtId="42" fontId="2" fillId="4" borderId="0" xfId="0" applyNumberFormat="1" applyFont="1" applyFill="1"/>
    <xf numFmtId="2" fontId="1" fillId="4" borderId="0" xfId="0" applyNumberFormat="1" applyFont="1" applyFill="1" applyAlignment="1">
      <alignment horizontal="center"/>
    </xf>
    <xf numFmtId="44" fontId="1" fillId="4" borderId="0" xfId="0" applyNumberFormat="1" applyFont="1" applyFill="1" applyAlignment="1">
      <alignment vertical="center"/>
    </xf>
    <xf numFmtId="42" fontId="1" fillId="4" borderId="0" xfId="0" applyNumberFormat="1" applyFont="1" applyFill="1" applyAlignment="1">
      <alignment horizontal="center"/>
    </xf>
    <xf numFmtId="0" fontId="1" fillId="4" borderId="0" xfId="0" applyFont="1" applyFill="1"/>
    <xf numFmtId="164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4" fontId="1" fillId="2" borderId="0" xfId="0" applyNumberFormat="1" applyFont="1" applyFill="1" applyAlignment="1">
      <alignment horizontal="center" vertical="center"/>
    </xf>
    <xf numFmtId="164" fontId="1" fillId="4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44" fontId="1" fillId="4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" fontId="1" fillId="0" borderId="0" xfId="0" applyNumberFormat="1" applyFont="1" applyAlignment="1">
      <alignment horizontal="center"/>
    </xf>
    <xf numFmtId="44" fontId="1" fillId="0" borderId="0" xfId="0" applyNumberFormat="1" applyFont="1"/>
    <xf numFmtId="2" fontId="1" fillId="0" borderId="0" xfId="0" applyNumberFormat="1" applyFont="1"/>
    <xf numFmtId="42" fontId="2" fillId="0" borderId="0" xfId="0" applyNumberFormat="1" applyFont="1"/>
    <xf numFmtId="2" fontId="1" fillId="0" borderId="0" xfId="0" applyNumberFormat="1" applyFont="1" applyAlignment="1">
      <alignment horizontal="center"/>
    </xf>
    <xf numFmtId="44" fontId="1" fillId="0" borderId="0" xfId="0" applyNumberFormat="1" applyFont="1" applyAlignment="1">
      <alignment vertical="center"/>
    </xf>
    <xf numFmtId="42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/>
    <xf numFmtId="2" fontId="1" fillId="0" borderId="2" xfId="0" applyNumberFormat="1" applyFont="1" applyBorder="1" applyAlignment="1">
      <alignment horizontal="center"/>
    </xf>
    <xf numFmtId="42" fontId="1" fillId="0" borderId="2" xfId="0" applyNumberFormat="1" applyFont="1" applyBorder="1" applyAlignment="1">
      <alignment horizontal="center"/>
    </xf>
    <xf numFmtId="42" fontId="1" fillId="0" borderId="2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/>
    <xf numFmtId="2" fontId="1" fillId="0" borderId="5" xfId="0" applyNumberFormat="1" applyFont="1" applyBorder="1" applyAlignment="1">
      <alignment horizontal="center"/>
    </xf>
    <xf numFmtId="42" fontId="1" fillId="0" borderId="5" xfId="0" applyNumberFormat="1" applyFont="1" applyBorder="1" applyAlignment="1">
      <alignment horizontal="center"/>
    </xf>
    <xf numFmtId="42" fontId="1" fillId="0" borderId="5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4" fontId="1" fillId="0" borderId="0" xfId="0" applyNumberFormat="1" applyFont="1" applyAlignment="1">
      <alignment horizontal="center" vertical="center"/>
    </xf>
    <xf numFmtId="42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2" fontId="2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44" fontId="1" fillId="3" borderId="0" xfId="0" applyNumberFormat="1" applyFont="1" applyFill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10" fontId="9" fillId="0" borderId="0" xfId="0" applyNumberFormat="1" applyFont="1"/>
    <xf numFmtId="44" fontId="8" fillId="0" borderId="0" xfId="0" applyNumberFormat="1" applyFont="1"/>
    <xf numFmtId="44" fontId="9" fillId="0" borderId="0" xfId="0" applyNumberFormat="1" applyFont="1"/>
    <xf numFmtId="39" fontId="8" fillId="0" borderId="0" xfId="0" applyNumberFormat="1" applyFont="1"/>
    <xf numFmtId="42" fontId="8" fillId="0" borderId="0" xfId="0" applyNumberFormat="1" applyFont="1"/>
    <xf numFmtId="44" fontId="1" fillId="0" borderId="2" xfId="0" applyNumberFormat="1" applyFont="1" applyBorder="1" applyAlignment="1">
      <alignment horizontal="center" vertical="center"/>
    </xf>
    <xf numFmtId="44" fontId="1" fillId="0" borderId="5" xfId="0" applyNumberFormat="1" applyFont="1" applyBorder="1" applyAlignment="1">
      <alignment horizontal="center" vertical="center"/>
    </xf>
    <xf numFmtId="42" fontId="1" fillId="0" borderId="2" xfId="0" applyNumberFormat="1" applyFont="1" applyBorder="1" applyAlignment="1">
      <alignment horizontal="center" vertical="center"/>
    </xf>
    <xf numFmtId="42" fontId="1" fillId="0" borderId="5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42" fontId="2" fillId="0" borderId="2" xfId="0" applyNumberFormat="1" applyFont="1" applyBorder="1" applyAlignment="1">
      <alignment horizontal="center" vertical="center"/>
    </xf>
    <xf numFmtId="42" fontId="2" fillId="0" borderId="5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44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/>
    <xf numFmtId="42" fontId="2" fillId="0" borderId="0" xfId="0" applyNumberFormat="1" applyFont="1" applyFill="1"/>
    <xf numFmtId="2" fontId="1" fillId="0" borderId="0" xfId="0" applyNumberFormat="1" applyFont="1" applyFill="1" applyAlignment="1">
      <alignment horizontal="center"/>
    </xf>
    <xf numFmtId="44" fontId="1" fillId="0" borderId="0" xfId="0" applyNumberFormat="1" applyFont="1" applyFill="1" applyAlignment="1">
      <alignment vertical="center"/>
    </xf>
    <xf numFmtId="42" fontId="1" fillId="0" borderId="0" xfId="0" applyNumberFormat="1" applyFont="1" applyFill="1" applyAlignment="1">
      <alignment horizontal="center"/>
    </xf>
    <xf numFmtId="42" fontId="1" fillId="0" borderId="0" xfId="0" applyNumberFormat="1" applyFont="1" applyFill="1" applyAlignment="1">
      <alignment horizontal="center" vertical="center"/>
    </xf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6F93A-EB24-4678-A01C-65B34CD4E031}">
  <dimension ref="A1:Q166"/>
  <sheetViews>
    <sheetView tabSelected="1" view="pageBreakPreview" zoomScale="80" zoomScaleNormal="100" zoomScaleSheetLayoutView="80" workbookViewId="0">
      <selection activeCell="C53" sqref="C53"/>
    </sheetView>
  </sheetViews>
  <sheetFormatPr defaultRowHeight="20.25" x14ac:dyDescent="0.3"/>
  <cols>
    <col min="1" max="1" width="15.85546875" style="1" customWidth="1"/>
    <col min="2" max="2" width="36.85546875" style="2" bestFit="1" customWidth="1"/>
    <col min="3" max="3" width="41.5703125" style="2" customWidth="1"/>
    <col min="4" max="4" width="25.42578125" style="2" bestFit="1" customWidth="1"/>
    <col min="5" max="5" width="15.140625" style="2" bestFit="1" customWidth="1"/>
    <col min="6" max="6" width="23.42578125" style="54" bestFit="1" customWidth="1"/>
    <col min="7" max="7" width="12.42578125" style="55" bestFit="1" customWidth="1"/>
    <col min="8" max="8" width="16.28515625" style="17" bestFit="1" customWidth="1"/>
    <col min="9" max="9" width="18" style="57" bestFit="1" customWidth="1"/>
    <col min="10" max="10" width="19" style="58" bestFit="1" customWidth="1"/>
    <col min="11" max="14" width="28.7109375" style="59" customWidth="1"/>
    <col min="15" max="15" width="23.7109375" style="2" bestFit="1" customWidth="1"/>
    <col min="16" max="16" width="34.85546875" style="2" customWidth="1"/>
    <col min="17" max="17" width="6.28515625" style="17" bestFit="1" customWidth="1"/>
    <col min="18" max="16384" width="9.140625" style="17"/>
  </cols>
  <sheetData>
    <row r="1" spans="1:17" s="2" customFormat="1" x14ac:dyDescent="0.3">
      <c r="A1" s="1"/>
      <c r="D1" s="3"/>
      <c r="E1" s="3"/>
      <c r="F1" s="4"/>
      <c r="G1" s="5"/>
      <c r="H1" s="6"/>
      <c r="I1" s="7" t="s">
        <v>0</v>
      </c>
      <c r="J1" s="8"/>
      <c r="K1" s="9" t="s">
        <v>1</v>
      </c>
      <c r="L1" s="9" t="s">
        <v>2</v>
      </c>
      <c r="M1" s="9" t="s">
        <v>2</v>
      </c>
      <c r="N1" s="9" t="s">
        <v>3</v>
      </c>
      <c r="O1" s="3"/>
      <c r="P1" s="10" t="s">
        <v>4</v>
      </c>
      <c r="Q1" s="10"/>
    </row>
    <row r="2" spans="1:17" x14ac:dyDescent="0.3">
      <c r="A2" s="11" t="s">
        <v>5</v>
      </c>
      <c r="B2" s="12" t="s">
        <v>6</v>
      </c>
      <c r="C2" s="12" t="s">
        <v>7</v>
      </c>
      <c r="D2" s="12" t="s">
        <v>8</v>
      </c>
      <c r="E2" s="12" t="s">
        <v>9</v>
      </c>
      <c r="F2" s="13" t="s">
        <v>10</v>
      </c>
      <c r="G2" s="14" t="s">
        <v>11</v>
      </c>
      <c r="H2" s="15" t="s">
        <v>12</v>
      </c>
      <c r="I2" s="14" t="s">
        <v>13</v>
      </c>
      <c r="J2" s="16" t="s">
        <v>14</v>
      </c>
      <c r="K2" s="15" t="s">
        <v>15</v>
      </c>
      <c r="L2" s="15" t="s">
        <v>16</v>
      </c>
      <c r="M2" s="15" t="s">
        <v>17</v>
      </c>
      <c r="N2" s="15" t="s">
        <v>18</v>
      </c>
      <c r="O2" s="12" t="s">
        <v>19</v>
      </c>
      <c r="P2" s="12" t="s">
        <v>20</v>
      </c>
      <c r="Q2" s="12"/>
    </row>
    <row r="3" spans="1:17" x14ac:dyDescent="0.3">
      <c r="A3" s="11"/>
      <c r="B3" s="12"/>
      <c r="C3" s="12"/>
      <c r="D3" s="12"/>
      <c r="E3" s="12"/>
      <c r="F3" s="13"/>
      <c r="G3" s="14"/>
      <c r="H3" s="15"/>
      <c r="I3" s="14"/>
      <c r="J3" s="16"/>
      <c r="K3" s="15"/>
      <c r="L3" s="15"/>
      <c r="M3" s="15"/>
      <c r="N3" s="15"/>
      <c r="O3" s="12"/>
      <c r="P3" s="12"/>
      <c r="Q3" s="12"/>
    </row>
    <row r="4" spans="1:17" x14ac:dyDescent="0.3">
      <c r="A4" s="1">
        <v>44861</v>
      </c>
      <c r="B4" s="53" t="s">
        <v>320</v>
      </c>
      <c r="C4" s="2" t="s">
        <v>317</v>
      </c>
      <c r="D4" s="2" t="s">
        <v>318</v>
      </c>
      <c r="E4" s="2">
        <v>16</v>
      </c>
      <c r="F4" s="54">
        <v>6000</v>
      </c>
      <c r="G4" s="55">
        <v>0.98</v>
      </c>
      <c r="H4" s="56">
        <f t="shared" ref="H4" si="0">F4/G4</f>
        <v>6122.4489795918371</v>
      </c>
      <c r="I4" s="57">
        <v>60.25</v>
      </c>
      <c r="J4" s="58">
        <f t="shared" ref="J4" si="1">H4/I4</f>
        <v>101.61741044965704</v>
      </c>
      <c r="K4" s="59">
        <v>1310</v>
      </c>
      <c r="L4" s="59">
        <v>0</v>
      </c>
      <c r="M4" s="59">
        <v>0</v>
      </c>
      <c r="N4" s="59">
        <f t="shared" ref="N4" si="2">SUM(K4:M4)</f>
        <v>1310</v>
      </c>
      <c r="O4" s="2" t="s">
        <v>319</v>
      </c>
      <c r="P4" s="2" t="s">
        <v>58</v>
      </c>
      <c r="Q4" s="17" t="s">
        <v>23</v>
      </c>
    </row>
    <row r="5" spans="1:17" x14ac:dyDescent="0.3">
      <c r="A5" s="1">
        <v>44788</v>
      </c>
      <c r="B5" s="2" t="s">
        <v>273</v>
      </c>
      <c r="C5" s="2" t="s">
        <v>274</v>
      </c>
      <c r="D5" s="2" t="s">
        <v>275</v>
      </c>
      <c r="E5" s="2">
        <v>2</v>
      </c>
      <c r="F5" s="54">
        <v>95000</v>
      </c>
      <c r="G5" s="55">
        <v>1.62</v>
      </c>
      <c r="H5" s="56">
        <f t="shared" ref="H5:H8" si="3">F5/G5</f>
        <v>58641.975308641973</v>
      </c>
      <c r="I5" s="57">
        <v>55.12</v>
      </c>
      <c r="J5" s="58">
        <f t="shared" ref="J5:J8" si="4">H5/I5</f>
        <v>1063.8965041480765</v>
      </c>
      <c r="K5" s="59">
        <v>1980</v>
      </c>
      <c r="L5" s="59">
        <v>0</v>
      </c>
      <c r="M5" s="59">
        <v>0</v>
      </c>
      <c r="N5" s="59">
        <f t="shared" ref="N5:N8" si="5">SUM(K5:M5)</f>
        <v>1980</v>
      </c>
      <c r="O5" s="2" t="s">
        <v>276</v>
      </c>
      <c r="P5" s="2" t="s">
        <v>22</v>
      </c>
      <c r="Q5" s="17" t="s">
        <v>23</v>
      </c>
    </row>
    <row r="6" spans="1:17" x14ac:dyDescent="0.3">
      <c r="A6" s="1">
        <v>44825</v>
      </c>
      <c r="B6" s="2" t="s">
        <v>369</v>
      </c>
      <c r="C6" s="2" t="s">
        <v>370</v>
      </c>
      <c r="D6" s="2" t="s">
        <v>275</v>
      </c>
      <c r="E6" s="2">
        <v>2</v>
      </c>
      <c r="F6" s="54">
        <v>15000</v>
      </c>
      <c r="G6" s="55">
        <v>1.1100000000000001</v>
      </c>
      <c r="H6" s="56">
        <f t="shared" si="3"/>
        <v>13513.513513513511</v>
      </c>
      <c r="I6" s="57">
        <v>49.12</v>
      </c>
      <c r="J6" s="58">
        <f t="shared" si="4"/>
        <v>275.11224579628487</v>
      </c>
      <c r="K6" s="59">
        <v>1220</v>
      </c>
      <c r="L6" s="59">
        <v>0</v>
      </c>
      <c r="M6" s="59">
        <v>0</v>
      </c>
      <c r="N6" s="59">
        <f t="shared" si="5"/>
        <v>1220</v>
      </c>
      <c r="O6" s="2" t="s">
        <v>371</v>
      </c>
      <c r="P6" s="2" t="s">
        <v>62</v>
      </c>
    </row>
    <row r="7" spans="1:17" x14ac:dyDescent="0.3">
      <c r="A7" s="1">
        <v>44925</v>
      </c>
      <c r="B7" s="2" t="s">
        <v>380</v>
      </c>
      <c r="C7" s="2" t="s">
        <v>381</v>
      </c>
      <c r="D7" s="2" t="s">
        <v>275</v>
      </c>
      <c r="E7" s="2">
        <v>15</v>
      </c>
      <c r="F7" s="54">
        <v>180000</v>
      </c>
      <c r="G7" s="55">
        <v>1.85</v>
      </c>
      <c r="H7" s="56">
        <f t="shared" si="3"/>
        <v>97297.297297297293</v>
      </c>
      <c r="I7" s="57">
        <v>45.54</v>
      </c>
      <c r="J7" s="58">
        <f t="shared" si="4"/>
        <v>2136.5238756543104</v>
      </c>
      <c r="K7" s="59">
        <v>1630</v>
      </c>
      <c r="L7" s="59">
        <v>8210</v>
      </c>
      <c r="M7" s="59">
        <v>87640</v>
      </c>
      <c r="N7" s="59">
        <f t="shared" si="5"/>
        <v>97480</v>
      </c>
      <c r="O7" s="2" t="s">
        <v>382</v>
      </c>
      <c r="P7" s="2" t="s">
        <v>154</v>
      </c>
    </row>
    <row r="8" spans="1:17" x14ac:dyDescent="0.3">
      <c r="A8" s="1">
        <v>44925</v>
      </c>
      <c r="B8" s="2" t="s">
        <v>380</v>
      </c>
      <c r="C8" s="2" t="s">
        <v>370</v>
      </c>
      <c r="D8" s="2" t="s">
        <v>275</v>
      </c>
      <c r="E8" s="2">
        <v>15</v>
      </c>
      <c r="F8" s="54">
        <v>308880</v>
      </c>
      <c r="G8" s="55">
        <v>25.05</v>
      </c>
      <c r="H8" s="56">
        <f t="shared" si="3"/>
        <v>12330.538922155689</v>
      </c>
      <c r="I8" s="57">
        <v>67.23</v>
      </c>
      <c r="J8" s="58">
        <f t="shared" si="4"/>
        <v>183.40828383393855</v>
      </c>
      <c r="K8" s="59">
        <v>35260</v>
      </c>
      <c r="L8" s="59">
        <v>0</v>
      </c>
      <c r="M8" s="59">
        <v>0</v>
      </c>
      <c r="N8" s="59">
        <f t="shared" si="5"/>
        <v>35260</v>
      </c>
      <c r="O8" s="2" t="s">
        <v>383</v>
      </c>
      <c r="P8" s="2" t="s">
        <v>154</v>
      </c>
    </row>
    <row r="9" spans="1:17" x14ac:dyDescent="0.3">
      <c r="A9" s="1">
        <v>44573</v>
      </c>
      <c r="B9" s="2" t="s">
        <v>63</v>
      </c>
      <c r="C9" s="2" t="s">
        <v>64</v>
      </c>
      <c r="D9" s="2" t="s">
        <v>65</v>
      </c>
      <c r="E9" s="2">
        <v>17</v>
      </c>
      <c r="F9" s="54">
        <v>835174</v>
      </c>
      <c r="G9" s="55">
        <v>80.959999999999994</v>
      </c>
      <c r="H9" s="56">
        <f t="shared" ref="H9:H66" si="6">F9/G9</f>
        <v>10315.88438735178</v>
      </c>
      <c r="I9" s="57">
        <v>48.41</v>
      </c>
      <c r="J9" s="58">
        <f t="shared" ref="J9:J66" si="7">H9/I9</f>
        <v>213.09407947431896</v>
      </c>
      <c r="K9" s="59">
        <v>84670</v>
      </c>
      <c r="L9" s="59">
        <v>0</v>
      </c>
      <c r="M9" s="59">
        <v>0</v>
      </c>
      <c r="N9" s="59">
        <f t="shared" ref="N9:N66" si="8">SUM(K9:M9)</f>
        <v>84670</v>
      </c>
      <c r="O9" s="2" t="s">
        <v>66</v>
      </c>
      <c r="P9" s="2" t="s">
        <v>67</v>
      </c>
      <c r="Q9" s="17" t="s">
        <v>23</v>
      </c>
    </row>
    <row r="10" spans="1:17" x14ac:dyDescent="0.3">
      <c r="A10" s="1">
        <v>44616</v>
      </c>
      <c r="B10" s="2" t="s">
        <v>63</v>
      </c>
      <c r="C10" s="2" t="s">
        <v>152</v>
      </c>
      <c r="D10" s="2" t="s">
        <v>65</v>
      </c>
      <c r="E10" s="2">
        <v>17</v>
      </c>
      <c r="F10" s="54">
        <v>17040</v>
      </c>
      <c r="G10" s="55">
        <v>2.84</v>
      </c>
      <c r="H10" s="56">
        <f t="shared" si="6"/>
        <v>6000</v>
      </c>
      <c r="I10" s="57">
        <v>33.07</v>
      </c>
      <c r="J10" s="58">
        <f t="shared" si="7"/>
        <v>181.43332325370426</v>
      </c>
      <c r="K10" s="59">
        <v>1870</v>
      </c>
      <c r="L10" s="59">
        <v>1510</v>
      </c>
      <c r="M10" s="59">
        <v>29310</v>
      </c>
      <c r="N10" s="59">
        <f t="shared" si="8"/>
        <v>32690</v>
      </c>
      <c r="O10" s="2" t="s">
        <v>153</v>
      </c>
      <c r="P10" s="2" t="s">
        <v>154</v>
      </c>
    </row>
    <row r="11" spans="1:17" x14ac:dyDescent="0.3">
      <c r="A11" s="1">
        <v>44621</v>
      </c>
      <c r="B11" s="2" t="s">
        <v>121</v>
      </c>
      <c r="C11" s="2" t="s">
        <v>121</v>
      </c>
      <c r="D11" s="2" t="s">
        <v>65</v>
      </c>
      <c r="E11" s="2">
        <v>15</v>
      </c>
      <c r="F11" s="54">
        <v>2390670</v>
      </c>
      <c r="G11" s="55">
        <v>312.52999999999997</v>
      </c>
      <c r="H11" s="56">
        <f t="shared" si="6"/>
        <v>7649.4096566729604</v>
      </c>
      <c r="I11" s="57">
        <v>51.37</v>
      </c>
      <c r="J11" s="58">
        <f t="shared" si="7"/>
        <v>148.90811089493792</v>
      </c>
      <c r="K11" s="59">
        <v>345710</v>
      </c>
      <c r="L11" s="59">
        <v>1930</v>
      </c>
      <c r="M11" s="59">
        <v>0</v>
      </c>
      <c r="N11" s="59">
        <f t="shared" si="8"/>
        <v>347640</v>
      </c>
      <c r="O11" s="2" t="s">
        <v>138</v>
      </c>
      <c r="P11" s="2" t="s">
        <v>58</v>
      </c>
    </row>
    <row r="12" spans="1:17" x14ac:dyDescent="0.3">
      <c r="A12" s="1">
        <v>44623</v>
      </c>
      <c r="B12" s="2" t="s">
        <v>121</v>
      </c>
      <c r="C12" s="2" t="s">
        <v>125</v>
      </c>
      <c r="D12" s="2" t="s">
        <v>65</v>
      </c>
      <c r="E12" s="2">
        <v>15</v>
      </c>
      <c r="F12" s="54">
        <v>909330</v>
      </c>
      <c r="G12" s="55">
        <v>139.9</v>
      </c>
      <c r="H12" s="56">
        <f t="shared" si="6"/>
        <v>6499.8570407433881</v>
      </c>
      <c r="I12" s="57">
        <v>38.36</v>
      </c>
      <c r="J12" s="58">
        <f t="shared" si="7"/>
        <v>169.44361420081825</v>
      </c>
      <c r="K12" s="59">
        <v>119150</v>
      </c>
      <c r="L12" s="59">
        <v>5900</v>
      </c>
      <c r="M12" s="59">
        <v>0</v>
      </c>
      <c r="N12" s="59">
        <f t="shared" si="8"/>
        <v>125050</v>
      </c>
      <c r="O12" s="2" t="s">
        <v>126</v>
      </c>
      <c r="P12" s="2" t="s">
        <v>127</v>
      </c>
    </row>
    <row r="13" spans="1:17" x14ac:dyDescent="0.3">
      <c r="A13" s="1">
        <v>44610</v>
      </c>
      <c r="B13" s="2" t="s">
        <v>88</v>
      </c>
      <c r="C13" s="2" t="s">
        <v>89</v>
      </c>
      <c r="D13" s="2" t="s">
        <v>90</v>
      </c>
      <c r="E13" s="2">
        <v>28</v>
      </c>
      <c r="F13" s="54">
        <v>69200</v>
      </c>
      <c r="G13" s="55">
        <v>6.92</v>
      </c>
      <c r="H13" s="56">
        <f t="shared" si="6"/>
        <v>10000</v>
      </c>
      <c r="I13" s="57">
        <v>22</v>
      </c>
      <c r="J13" s="58">
        <f t="shared" si="7"/>
        <v>454.54545454545456</v>
      </c>
      <c r="K13" s="59">
        <v>3380</v>
      </c>
      <c r="L13" s="59">
        <v>41970</v>
      </c>
      <c r="M13" s="59">
        <v>0</v>
      </c>
      <c r="N13" s="59">
        <f t="shared" si="8"/>
        <v>45350</v>
      </c>
      <c r="O13" s="2" t="s">
        <v>91</v>
      </c>
      <c r="P13" s="2" t="s">
        <v>92</v>
      </c>
    </row>
    <row r="14" spans="1:17" x14ac:dyDescent="0.3">
      <c r="A14" s="1">
        <v>44680</v>
      </c>
      <c r="B14" s="2" t="s">
        <v>188</v>
      </c>
      <c r="C14" s="2" t="s">
        <v>189</v>
      </c>
      <c r="D14" s="2" t="s">
        <v>90</v>
      </c>
      <c r="E14" s="2">
        <v>28</v>
      </c>
      <c r="F14" s="54">
        <v>45000</v>
      </c>
      <c r="G14" s="55">
        <v>1</v>
      </c>
      <c r="H14" s="56">
        <f t="shared" si="6"/>
        <v>45000</v>
      </c>
      <c r="I14" s="57">
        <v>56.12</v>
      </c>
      <c r="J14" s="58">
        <f t="shared" si="7"/>
        <v>801.85317177476838</v>
      </c>
      <c r="K14" s="59">
        <v>1060</v>
      </c>
      <c r="L14" s="59">
        <v>0</v>
      </c>
      <c r="M14" s="59">
        <v>0</v>
      </c>
      <c r="N14" s="59">
        <f t="shared" si="8"/>
        <v>1060</v>
      </c>
      <c r="O14" s="2" t="s">
        <v>190</v>
      </c>
      <c r="P14" s="2" t="s">
        <v>191</v>
      </c>
    </row>
    <row r="15" spans="1:17" x14ac:dyDescent="0.3">
      <c r="A15" s="1">
        <v>44692</v>
      </c>
      <c r="B15" s="2" t="s">
        <v>217</v>
      </c>
      <c r="C15" s="2" t="s">
        <v>217</v>
      </c>
      <c r="D15" s="2" t="s">
        <v>90</v>
      </c>
      <c r="E15" s="2">
        <v>9</v>
      </c>
      <c r="F15" s="54">
        <v>560000</v>
      </c>
      <c r="G15" s="55">
        <v>79.569999999999993</v>
      </c>
      <c r="H15" s="56">
        <f t="shared" si="6"/>
        <v>7037.8283272590179</v>
      </c>
      <c r="I15" s="57">
        <v>66.150000000000006</v>
      </c>
      <c r="J15" s="58">
        <f t="shared" si="7"/>
        <v>106.39196261918393</v>
      </c>
      <c r="K15" s="59">
        <v>112570</v>
      </c>
      <c r="L15" s="59">
        <v>0</v>
      </c>
      <c r="M15" s="59">
        <v>0</v>
      </c>
      <c r="N15" s="59">
        <f t="shared" si="8"/>
        <v>112570</v>
      </c>
      <c r="O15" s="2" t="s">
        <v>218</v>
      </c>
      <c r="P15" s="2" t="s">
        <v>58</v>
      </c>
    </row>
    <row r="16" spans="1:17" x14ac:dyDescent="0.3">
      <c r="A16" s="1">
        <v>44913</v>
      </c>
      <c r="B16" s="2" t="s">
        <v>388</v>
      </c>
      <c r="C16" s="2" t="s">
        <v>389</v>
      </c>
      <c r="D16" s="2" t="s">
        <v>90</v>
      </c>
      <c r="E16" s="2">
        <v>22</v>
      </c>
      <c r="F16" s="54">
        <v>743350</v>
      </c>
      <c r="G16" s="55">
        <v>141.07</v>
      </c>
      <c r="H16" s="56">
        <f t="shared" si="6"/>
        <v>5269.3698164032039</v>
      </c>
      <c r="I16" s="57">
        <v>71.3</v>
      </c>
      <c r="J16" s="58">
        <f t="shared" si="7"/>
        <v>73.904204998642413</v>
      </c>
      <c r="K16" s="59">
        <v>217820</v>
      </c>
      <c r="L16" s="59">
        <v>0</v>
      </c>
      <c r="M16" s="59">
        <v>0</v>
      </c>
      <c r="N16" s="59">
        <f t="shared" si="8"/>
        <v>217820</v>
      </c>
      <c r="O16" s="2" t="s">
        <v>390</v>
      </c>
      <c r="P16" s="2" t="s">
        <v>391</v>
      </c>
    </row>
    <row r="17" spans="1:16" x14ac:dyDescent="0.3">
      <c r="A17" s="1">
        <v>44579</v>
      </c>
      <c r="B17" s="2" t="s">
        <v>68</v>
      </c>
      <c r="C17" s="2" t="s">
        <v>68</v>
      </c>
      <c r="D17" s="2" t="s">
        <v>69</v>
      </c>
      <c r="E17" s="2">
        <v>10</v>
      </c>
      <c r="F17" s="54">
        <v>66875</v>
      </c>
      <c r="G17" s="55">
        <v>93.79</v>
      </c>
      <c r="H17" s="56">
        <f t="shared" si="6"/>
        <v>713.02910758076553</v>
      </c>
      <c r="I17" s="57">
        <v>47.06</v>
      </c>
      <c r="J17" s="58">
        <f t="shared" si="7"/>
        <v>15.151489748847546</v>
      </c>
      <c r="K17" s="59">
        <v>94490</v>
      </c>
      <c r="L17" s="59">
        <v>1410</v>
      </c>
      <c r="M17" s="59">
        <v>74650</v>
      </c>
      <c r="N17" s="59">
        <f t="shared" si="8"/>
        <v>170550</v>
      </c>
      <c r="O17" s="2" t="s">
        <v>70</v>
      </c>
      <c r="P17" s="2" t="s">
        <v>71</v>
      </c>
    </row>
    <row r="18" spans="1:16" x14ac:dyDescent="0.3">
      <c r="A18" s="1">
        <v>44592</v>
      </c>
      <c r="B18" s="2" t="s">
        <v>68</v>
      </c>
      <c r="C18" s="2" t="s">
        <v>68</v>
      </c>
      <c r="D18" s="2" t="s">
        <v>69</v>
      </c>
      <c r="E18" s="2">
        <v>10</v>
      </c>
      <c r="F18" s="54">
        <v>66875</v>
      </c>
      <c r="G18" s="55">
        <v>93.79</v>
      </c>
      <c r="H18" s="56">
        <f t="shared" si="6"/>
        <v>713.02910758076553</v>
      </c>
      <c r="I18" s="57">
        <v>47.06</v>
      </c>
      <c r="J18" s="58">
        <f t="shared" si="7"/>
        <v>15.151489748847546</v>
      </c>
      <c r="K18" s="59">
        <v>94490</v>
      </c>
      <c r="L18" s="59">
        <v>1410</v>
      </c>
      <c r="M18" s="59">
        <v>74650</v>
      </c>
      <c r="N18" s="59">
        <f t="shared" si="8"/>
        <v>170550</v>
      </c>
      <c r="O18" s="2" t="s">
        <v>101</v>
      </c>
      <c r="P18" s="2" t="s">
        <v>71</v>
      </c>
    </row>
    <row r="19" spans="1:16" x14ac:dyDescent="0.3">
      <c r="A19" s="1">
        <v>44593</v>
      </c>
      <c r="B19" s="2" t="s">
        <v>68</v>
      </c>
      <c r="C19" s="2" t="s">
        <v>68</v>
      </c>
      <c r="D19" s="2" t="s">
        <v>69</v>
      </c>
      <c r="E19" s="2">
        <v>10</v>
      </c>
      <c r="F19" s="54">
        <v>66875</v>
      </c>
      <c r="G19" s="55">
        <v>93.79</v>
      </c>
      <c r="H19" s="56">
        <f t="shared" si="6"/>
        <v>713.02910758076553</v>
      </c>
      <c r="I19" s="57">
        <v>47.06</v>
      </c>
      <c r="J19" s="58">
        <f t="shared" si="7"/>
        <v>15.151489748847546</v>
      </c>
      <c r="K19" s="59">
        <v>94490</v>
      </c>
      <c r="L19" s="59">
        <v>1410</v>
      </c>
      <c r="M19" s="59">
        <v>74650</v>
      </c>
      <c r="N19" s="59">
        <f t="shared" si="8"/>
        <v>170550</v>
      </c>
      <c r="O19" s="2" t="s">
        <v>164</v>
      </c>
      <c r="P19" s="2" t="s">
        <v>165</v>
      </c>
    </row>
    <row r="20" spans="1:16" x14ac:dyDescent="0.3">
      <c r="A20" s="1">
        <v>44624</v>
      </c>
      <c r="B20" s="2" t="s">
        <v>132</v>
      </c>
      <c r="C20" s="2" t="s">
        <v>133</v>
      </c>
      <c r="D20" s="2" t="s">
        <v>69</v>
      </c>
      <c r="E20" s="2" t="s">
        <v>134</v>
      </c>
      <c r="F20" s="54">
        <v>269689</v>
      </c>
      <c r="G20" s="55">
        <v>29.29</v>
      </c>
      <c r="H20" s="56">
        <f t="shared" si="6"/>
        <v>9207.5452372823493</v>
      </c>
      <c r="I20" s="57">
        <v>56.79</v>
      </c>
      <c r="J20" s="58">
        <f t="shared" si="7"/>
        <v>162.13321425043756</v>
      </c>
      <c r="K20" s="59">
        <v>35750</v>
      </c>
      <c r="L20" s="59">
        <v>0</v>
      </c>
      <c r="M20" s="59">
        <v>0</v>
      </c>
      <c r="N20" s="59">
        <f t="shared" si="8"/>
        <v>35750</v>
      </c>
      <c r="O20" s="2" t="s">
        <v>135</v>
      </c>
      <c r="P20" s="2" t="s">
        <v>25</v>
      </c>
    </row>
    <row r="21" spans="1:16" x14ac:dyDescent="0.3">
      <c r="A21" s="1">
        <v>44624</v>
      </c>
      <c r="B21" s="2" t="s">
        <v>136</v>
      </c>
      <c r="C21" s="2" t="s">
        <v>133</v>
      </c>
      <c r="D21" s="2" t="s">
        <v>69</v>
      </c>
      <c r="E21" s="2" t="s">
        <v>134</v>
      </c>
      <c r="F21" s="54">
        <v>770045</v>
      </c>
      <c r="G21" s="55">
        <v>118.95</v>
      </c>
      <c r="H21" s="56">
        <f t="shared" si="6"/>
        <v>6473.6864228667509</v>
      </c>
      <c r="I21" s="57">
        <v>48.03</v>
      </c>
      <c r="J21" s="58">
        <f t="shared" si="7"/>
        <v>134.78422700118156</v>
      </c>
      <c r="K21" s="59">
        <v>126270</v>
      </c>
      <c r="L21" s="59">
        <v>0</v>
      </c>
      <c r="M21" s="59">
        <v>0</v>
      </c>
      <c r="N21" s="59">
        <f t="shared" si="8"/>
        <v>126270</v>
      </c>
      <c r="O21" s="2" t="s">
        <v>137</v>
      </c>
      <c r="P21" s="2" t="s">
        <v>25</v>
      </c>
    </row>
    <row r="22" spans="1:16" x14ac:dyDescent="0.3">
      <c r="A22" s="1">
        <v>44764</v>
      </c>
      <c r="B22" s="2" t="s">
        <v>261</v>
      </c>
      <c r="C22" s="2" t="s">
        <v>262</v>
      </c>
      <c r="D22" s="2" t="s">
        <v>69</v>
      </c>
      <c r="E22" s="2">
        <v>13</v>
      </c>
      <c r="F22" s="54">
        <v>60000</v>
      </c>
      <c r="G22" s="55">
        <v>1.66</v>
      </c>
      <c r="H22" s="56">
        <f t="shared" si="6"/>
        <v>36144.578313253012</v>
      </c>
      <c r="I22" s="57">
        <v>56.89</v>
      </c>
      <c r="J22" s="58">
        <f t="shared" si="7"/>
        <v>635.34150664884885</v>
      </c>
      <c r="K22" s="59">
        <v>1820</v>
      </c>
      <c r="L22" s="59">
        <v>0</v>
      </c>
      <c r="M22" s="59">
        <v>0</v>
      </c>
      <c r="N22" s="59">
        <f t="shared" si="8"/>
        <v>1820</v>
      </c>
      <c r="O22" s="2" t="s">
        <v>279</v>
      </c>
      <c r="P22" s="2" t="s">
        <v>67</v>
      </c>
    </row>
    <row r="23" spans="1:16" x14ac:dyDescent="0.3">
      <c r="A23" s="1">
        <v>44589</v>
      </c>
      <c r="B23" s="2" t="s">
        <v>72</v>
      </c>
      <c r="C23" s="2" t="s">
        <v>155</v>
      </c>
      <c r="D23" s="2" t="s">
        <v>74</v>
      </c>
      <c r="E23" s="2">
        <v>8</v>
      </c>
      <c r="F23" s="54">
        <v>2393160</v>
      </c>
      <c r="G23" s="55">
        <v>201.12</v>
      </c>
      <c r="H23" s="56">
        <f t="shared" si="6"/>
        <v>11899.164677804296</v>
      </c>
      <c r="I23" s="57">
        <v>78.7</v>
      </c>
      <c r="J23" s="58">
        <f t="shared" si="7"/>
        <v>151.19650162394277</v>
      </c>
      <c r="K23" s="59">
        <v>334800</v>
      </c>
      <c r="L23" s="59">
        <v>22470</v>
      </c>
      <c r="M23" s="59">
        <v>115010</v>
      </c>
      <c r="N23" s="59">
        <f t="shared" si="8"/>
        <v>472280</v>
      </c>
      <c r="O23" s="2" t="s">
        <v>75</v>
      </c>
      <c r="P23" s="2" t="s">
        <v>76</v>
      </c>
    </row>
    <row r="24" spans="1:16" x14ac:dyDescent="0.3">
      <c r="A24" s="1">
        <v>44645</v>
      </c>
      <c r="B24" s="2" t="s">
        <v>166</v>
      </c>
      <c r="C24" s="2" t="s">
        <v>167</v>
      </c>
      <c r="D24" s="2" t="s">
        <v>74</v>
      </c>
      <c r="E24" s="2">
        <v>27</v>
      </c>
      <c r="F24" s="54">
        <v>370800</v>
      </c>
      <c r="G24" s="55">
        <v>37.93</v>
      </c>
      <c r="H24" s="56">
        <f t="shared" si="6"/>
        <v>9775.9029791721587</v>
      </c>
      <c r="I24" s="57">
        <v>63.94</v>
      </c>
      <c r="J24" s="58">
        <f t="shared" si="7"/>
        <v>152.89182013093773</v>
      </c>
      <c r="K24" s="59">
        <v>52630</v>
      </c>
      <c r="L24" s="59">
        <v>0</v>
      </c>
      <c r="M24" s="59">
        <v>0</v>
      </c>
      <c r="N24" s="59">
        <f t="shared" si="8"/>
        <v>52630</v>
      </c>
      <c r="O24" s="2" t="s">
        <v>168</v>
      </c>
      <c r="P24" s="2" t="s">
        <v>58</v>
      </c>
    </row>
    <row r="25" spans="1:16" x14ac:dyDescent="0.3">
      <c r="A25" s="1">
        <v>44645</v>
      </c>
      <c r="B25" s="2" t="s">
        <v>166</v>
      </c>
      <c r="C25" s="2" t="s">
        <v>173</v>
      </c>
      <c r="D25" s="2" t="s">
        <v>74</v>
      </c>
      <c r="E25" s="2">
        <v>27</v>
      </c>
      <c r="F25" s="54">
        <v>377900</v>
      </c>
      <c r="G25" s="55">
        <v>38.630000000000003</v>
      </c>
      <c r="H25" s="56">
        <f t="shared" si="6"/>
        <v>9782.5524203986533</v>
      </c>
      <c r="I25" s="57">
        <v>69.53</v>
      </c>
      <c r="J25" s="58">
        <f t="shared" si="7"/>
        <v>140.69541809864307</v>
      </c>
      <c r="K25" s="59">
        <v>58340</v>
      </c>
      <c r="L25" s="59">
        <v>0</v>
      </c>
      <c r="M25" s="59">
        <v>0</v>
      </c>
      <c r="N25" s="59">
        <f t="shared" si="8"/>
        <v>58340</v>
      </c>
      <c r="O25" s="2" t="s">
        <v>174</v>
      </c>
      <c r="P25" s="2" t="s">
        <v>58</v>
      </c>
    </row>
    <row r="26" spans="1:16" x14ac:dyDescent="0.3">
      <c r="A26" s="1">
        <v>44649</v>
      </c>
      <c r="B26" s="2" t="s">
        <v>155</v>
      </c>
      <c r="C26" s="2" t="s">
        <v>73</v>
      </c>
      <c r="D26" s="2" t="s">
        <v>74</v>
      </c>
      <c r="E26" s="2">
        <v>19</v>
      </c>
      <c r="F26" s="54">
        <v>600000</v>
      </c>
      <c r="G26" s="55">
        <v>81.099999999999994</v>
      </c>
      <c r="H26" s="56">
        <f t="shared" si="6"/>
        <v>7398.273736128237</v>
      </c>
      <c r="I26" s="57">
        <v>31.95</v>
      </c>
      <c r="J26" s="58">
        <f t="shared" si="7"/>
        <v>231.55786341559428</v>
      </c>
      <c r="K26" s="59">
        <v>57080</v>
      </c>
      <c r="L26" s="59">
        <v>630</v>
      </c>
      <c r="M26" s="59">
        <v>0</v>
      </c>
      <c r="N26" s="59">
        <f t="shared" si="8"/>
        <v>57710</v>
      </c>
      <c r="O26" s="2" t="s">
        <v>156</v>
      </c>
      <c r="P26" s="2" t="s">
        <v>58</v>
      </c>
    </row>
    <row r="27" spans="1:16" x14ac:dyDescent="0.3">
      <c r="A27" s="1">
        <v>44652</v>
      </c>
      <c r="B27" s="2" t="s">
        <v>169</v>
      </c>
      <c r="C27" s="2" t="s">
        <v>170</v>
      </c>
      <c r="D27" s="2" t="s">
        <v>74</v>
      </c>
      <c r="E27" s="2">
        <v>25</v>
      </c>
      <c r="F27" s="54">
        <v>145000</v>
      </c>
      <c r="G27" s="55">
        <v>6.51</v>
      </c>
      <c r="H27" s="56">
        <f t="shared" si="6"/>
        <v>22273.425499231951</v>
      </c>
      <c r="I27" s="57">
        <v>49.32</v>
      </c>
      <c r="J27" s="58">
        <f t="shared" si="7"/>
        <v>451.61041158215636</v>
      </c>
      <c r="K27" s="59">
        <v>6570</v>
      </c>
      <c r="L27" s="59">
        <v>5580</v>
      </c>
      <c r="M27" s="59">
        <v>122270</v>
      </c>
      <c r="N27" s="59">
        <f t="shared" si="8"/>
        <v>134420</v>
      </c>
      <c r="O27" s="2" t="s">
        <v>171</v>
      </c>
      <c r="P27" s="2" t="s">
        <v>172</v>
      </c>
    </row>
    <row r="28" spans="1:16" x14ac:dyDescent="0.3">
      <c r="A28" s="1">
        <v>44669</v>
      </c>
      <c r="B28" s="2" t="s">
        <v>180</v>
      </c>
      <c r="C28" s="2" t="s">
        <v>181</v>
      </c>
      <c r="D28" s="2" t="s">
        <v>74</v>
      </c>
      <c r="E28" s="2">
        <v>2</v>
      </c>
      <c r="F28" s="54">
        <v>99500</v>
      </c>
      <c r="G28" s="55">
        <v>9.9700000000000006</v>
      </c>
      <c r="H28" s="56">
        <f t="shared" si="6"/>
        <v>9979.9398194583737</v>
      </c>
      <c r="I28" s="57">
        <v>78.98</v>
      </c>
      <c r="J28" s="58">
        <f t="shared" si="7"/>
        <v>126.36034210506929</v>
      </c>
      <c r="K28" s="59">
        <v>16990</v>
      </c>
      <c r="L28" s="59">
        <v>0</v>
      </c>
      <c r="M28" s="59">
        <v>0</v>
      </c>
      <c r="N28" s="59">
        <f t="shared" si="8"/>
        <v>16990</v>
      </c>
      <c r="O28" s="2" t="s">
        <v>182</v>
      </c>
      <c r="P28" s="2" t="s">
        <v>62</v>
      </c>
    </row>
    <row r="29" spans="1:16" x14ac:dyDescent="0.3">
      <c r="A29" s="1">
        <v>44669</v>
      </c>
      <c r="B29" s="2" t="s">
        <v>169</v>
      </c>
      <c r="C29" s="2" t="s">
        <v>183</v>
      </c>
      <c r="D29" s="2" t="s">
        <v>74</v>
      </c>
      <c r="E29" s="2">
        <v>25</v>
      </c>
      <c r="F29" s="54">
        <v>1065605</v>
      </c>
      <c r="G29" s="55">
        <v>73.02</v>
      </c>
      <c r="H29" s="56">
        <f t="shared" si="6"/>
        <v>14593.330594357711</v>
      </c>
      <c r="I29" s="57">
        <v>72.34</v>
      </c>
      <c r="J29" s="58">
        <f t="shared" si="7"/>
        <v>201.73252134859982</v>
      </c>
      <c r="K29" s="59">
        <v>113330</v>
      </c>
      <c r="L29" s="59">
        <v>0</v>
      </c>
      <c r="M29" s="59">
        <v>0</v>
      </c>
      <c r="N29" s="59">
        <f t="shared" si="8"/>
        <v>113330</v>
      </c>
      <c r="O29" s="2" t="s">
        <v>184</v>
      </c>
    </row>
    <row r="30" spans="1:16" x14ac:dyDescent="0.3">
      <c r="A30" s="1">
        <v>44684</v>
      </c>
      <c r="B30" s="2" t="s">
        <v>201</v>
      </c>
      <c r="C30" s="2" t="s">
        <v>202</v>
      </c>
      <c r="D30" s="2" t="s">
        <v>74</v>
      </c>
      <c r="E30" s="2">
        <v>8</v>
      </c>
      <c r="F30" s="54">
        <v>236800</v>
      </c>
      <c r="G30" s="55">
        <v>29.1</v>
      </c>
      <c r="H30" s="56">
        <f t="shared" si="6"/>
        <v>8137.4570446735388</v>
      </c>
      <c r="I30" s="57">
        <v>44.31</v>
      </c>
      <c r="J30" s="58">
        <f t="shared" si="7"/>
        <v>183.6483196721629</v>
      </c>
      <c r="K30" s="59">
        <v>29550</v>
      </c>
      <c r="L30" s="59">
        <v>0</v>
      </c>
      <c r="M30" s="59">
        <v>0</v>
      </c>
      <c r="N30" s="59">
        <f t="shared" si="8"/>
        <v>29550</v>
      </c>
      <c r="O30" s="2" t="s">
        <v>203</v>
      </c>
      <c r="P30" s="2" t="s">
        <v>62</v>
      </c>
    </row>
    <row r="31" spans="1:16" x14ac:dyDescent="0.3">
      <c r="A31" s="1">
        <v>44651</v>
      </c>
      <c r="B31" s="2" t="s">
        <v>224</v>
      </c>
      <c r="C31" s="2" t="s">
        <v>225</v>
      </c>
      <c r="D31" s="2" t="s">
        <v>74</v>
      </c>
      <c r="E31" s="2">
        <v>11</v>
      </c>
      <c r="F31" s="54">
        <v>488000</v>
      </c>
      <c r="G31" s="55">
        <v>40</v>
      </c>
      <c r="H31" s="56">
        <f t="shared" si="6"/>
        <v>12200</v>
      </c>
      <c r="I31" s="57">
        <v>73.91</v>
      </c>
      <c r="J31" s="58">
        <f t="shared" si="7"/>
        <v>165.06562034907321</v>
      </c>
      <c r="K31" s="59">
        <v>62350</v>
      </c>
      <c r="L31" s="59">
        <v>0</v>
      </c>
      <c r="M31" s="59">
        <v>0</v>
      </c>
      <c r="N31" s="59">
        <f t="shared" si="8"/>
        <v>62350</v>
      </c>
      <c r="O31" s="2" t="s">
        <v>226</v>
      </c>
    </row>
    <row r="32" spans="1:16" x14ac:dyDescent="0.3">
      <c r="A32" s="1">
        <v>44714</v>
      </c>
      <c r="B32" s="2" t="s">
        <v>249</v>
      </c>
      <c r="C32" s="2" t="s">
        <v>250</v>
      </c>
      <c r="D32" s="2" t="s">
        <v>74</v>
      </c>
      <c r="E32" s="2">
        <v>19</v>
      </c>
      <c r="F32" s="54">
        <v>152500</v>
      </c>
      <c r="G32" s="55">
        <v>6.4</v>
      </c>
      <c r="H32" s="56">
        <f t="shared" si="6"/>
        <v>23828.125</v>
      </c>
      <c r="I32" s="57">
        <v>42.24</v>
      </c>
      <c r="J32" s="58">
        <f t="shared" si="7"/>
        <v>564.1128077651515</v>
      </c>
      <c r="K32" s="59">
        <v>5590</v>
      </c>
      <c r="L32" s="59">
        <v>0</v>
      </c>
      <c r="M32" s="59">
        <v>0</v>
      </c>
      <c r="N32" s="59">
        <f t="shared" si="8"/>
        <v>5590</v>
      </c>
      <c r="O32" s="2" t="s">
        <v>251</v>
      </c>
    </row>
    <row r="33" spans="1:16" x14ac:dyDescent="0.3">
      <c r="A33" s="1">
        <v>44743</v>
      </c>
      <c r="B33" s="2" t="s">
        <v>259</v>
      </c>
      <c r="C33" s="2" t="s">
        <v>259</v>
      </c>
      <c r="D33" s="2" t="s">
        <v>74</v>
      </c>
      <c r="E33" s="2">
        <v>30</v>
      </c>
      <c r="F33" s="54">
        <v>180000</v>
      </c>
      <c r="G33" s="55">
        <v>18.14</v>
      </c>
      <c r="H33" s="56">
        <f t="shared" si="6"/>
        <v>9922.8224917309817</v>
      </c>
      <c r="I33" s="57">
        <v>56.02</v>
      </c>
      <c r="J33" s="58">
        <f t="shared" si="7"/>
        <v>177.12999806731492</v>
      </c>
      <c r="K33" s="59">
        <v>22090</v>
      </c>
      <c r="L33" s="59">
        <v>0</v>
      </c>
      <c r="M33" s="59">
        <v>0</v>
      </c>
      <c r="N33" s="59">
        <f t="shared" si="8"/>
        <v>22090</v>
      </c>
      <c r="O33" s="2" t="s">
        <v>260</v>
      </c>
      <c r="P33" s="2" t="s">
        <v>117</v>
      </c>
    </row>
    <row r="34" spans="1:16" x14ac:dyDescent="0.3">
      <c r="A34" s="1">
        <v>44789</v>
      </c>
      <c r="B34" s="2" t="s">
        <v>277</v>
      </c>
      <c r="C34" s="2" t="s">
        <v>278</v>
      </c>
      <c r="D34" s="2" t="s">
        <v>74</v>
      </c>
      <c r="E34" s="2">
        <v>21</v>
      </c>
      <c r="F34" s="54">
        <v>793100</v>
      </c>
      <c r="G34" s="55">
        <v>80</v>
      </c>
      <c r="H34" s="56">
        <f t="shared" si="6"/>
        <v>9913.75</v>
      </c>
      <c r="I34" s="57">
        <v>60.51</v>
      </c>
      <c r="J34" s="58">
        <f t="shared" si="7"/>
        <v>163.83655594116675</v>
      </c>
      <c r="K34" s="59">
        <v>103430</v>
      </c>
      <c r="L34" s="59">
        <v>4480</v>
      </c>
      <c r="M34" s="59">
        <v>52220</v>
      </c>
      <c r="N34" s="59">
        <f t="shared" si="8"/>
        <v>160130</v>
      </c>
      <c r="O34" s="2" t="s">
        <v>279</v>
      </c>
      <c r="P34" s="2" t="s">
        <v>67</v>
      </c>
    </row>
    <row r="35" spans="1:16" x14ac:dyDescent="0.3">
      <c r="A35" s="1">
        <v>44789</v>
      </c>
      <c r="B35" s="2" t="s">
        <v>277</v>
      </c>
      <c r="C35" s="2" t="s">
        <v>284</v>
      </c>
      <c r="D35" s="2" t="s">
        <v>74</v>
      </c>
      <c r="E35" s="2">
        <v>22</v>
      </c>
      <c r="F35" s="54">
        <v>206700</v>
      </c>
      <c r="G35" s="55">
        <v>40</v>
      </c>
      <c r="H35" s="56">
        <f t="shared" si="6"/>
        <v>5167.5</v>
      </c>
      <c r="I35" s="57">
        <v>56.65</v>
      </c>
      <c r="J35" s="58">
        <f t="shared" si="7"/>
        <v>91.218005295675198</v>
      </c>
      <c r="K35" s="59">
        <v>49060</v>
      </c>
      <c r="L35" s="59">
        <v>0</v>
      </c>
      <c r="M35" s="59">
        <v>0</v>
      </c>
      <c r="N35" s="59">
        <f t="shared" si="8"/>
        <v>49060</v>
      </c>
      <c r="O35" s="2" t="s">
        <v>285</v>
      </c>
      <c r="P35" s="2" t="s">
        <v>67</v>
      </c>
    </row>
    <row r="36" spans="1:16" x14ac:dyDescent="0.3">
      <c r="A36" s="1">
        <v>44823</v>
      </c>
      <c r="B36" s="2" t="s">
        <v>291</v>
      </c>
      <c r="C36" s="2" t="s">
        <v>292</v>
      </c>
      <c r="D36" s="2" t="s">
        <v>74</v>
      </c>
      <c r="E36" s="2">
        <v>17</v>
      </c>
      <c r="F36" s="54">
        <v>165000</v>
      </c>
      <c r="G36" s="55">
        <v>2.37</v>
      </c>
      <c r="H36" s="56">
        <f t="shared" si="6"/>
        <v>69620.253164556954</v>
      </c>
      <c r="I36" s="57">
        <v>43.61</v>
      </c>
      <c r="J36" s="58">
        <f t="shared" si="7"/>
        <v>1596.4286439935097</v>
      </c>
      <c r="K36" s="59">
        <v>2080</v>
      </c>
      <c r="L36" s="59">
        <v>1300</v>
      </c>
      <c r="M36" s="59">
        <v>145210</v>
      </c>
      <c r="N36" s="59">
        <f t="shared" si="8"/>
        <v>148590</v>
      </c>
      <c r="O36" s="2" t="s">
        <v>293</v>
      </c>
      <c r="P36" s="2" t="s">
        <v>294</v>
      </c>
    </row>
    <row r="37" spans="1:16" x14ac:dyDescent="0.3">
      <c r="A37" s="1">
        <v>44895</v>
      </c>
      <c r="B37" s="2" t="s">
        <v>291</v>
      </c>
      <c r="C37" s="2" t="s">
        <v>333</v>
      </c>
      <c r="D37" s="2" t="s">
        <v>74</v>
      </c>
      <c r="E37" s="2">
        <v>17</v>
      </c>
      <c r="F37" s="54">
        <v>1916250</v>
      </c>
      <c r="G37" s="55">
        <v>157.63</v>
      </c>
      <c r="H37" s="56">
        <f t="shared" si="6"/>
        <v>12156.63262069403</v>
      </c>
      <c r="I37" s="57">
        <v>68.459999999999994</v>
      </c>
      <c r="J37" s="58">
        <f t="shared" si="7"/>
        <v>177.57278148837324</v>
      </c>
      <c r="K37" s="59">
        <v>232970</v>
      </c>
      <c r="L37" s="59">
        <v>2250</v>
      </c>
      <c r="M37" s="59">
        <v>0</v>
      </c>
      <c r="N37" s="59">
        <f t="shared" si="8"/>
        <v>235220</v>
      </c>
      <c r="O37" s="2" t="s">
        <v>334</v>
      </c>
      <c r="P37" s="2" t="s">
        <v>67</v>
      </c>
    </row>
    <row r="38" spans="1:16" x14ac:dyDescent="0.3">
      <c r="A38" s="1">
        <v>44903</v>
      </c>
      <c r="B38" s="2" t="s">
        <v>133</v>
      </c>
      <c r="C38" s="2" t="s">
        <v>133</v>
      </c>
      <c r="D38" s="2" t="s">
        <v>74</v>
      </c>
      <c r="E38" s="2">
        <v>31</v>
      </c>
      <c r="F38" s="54">
        <v>344500</v>
      </c>
      <c r="G38" s="55">
        <v>66.72</v>
      </c>
      <c r="H38" s="56">
        <f t="shared" si="6"/>
        <v>5163.369304556355</v>
      </c>
      <c r="I38" s="57">
        <v>58.83</v>
      </c>
      <c r="J38" s="58">
        <f t="shared" si="7"/>
        <v>87.767623738846765</v>
      </c>
      <c r="K38" s="59">
        <v>83610</v>
      </c>
      <c r="L38" s="59">
        <v>0</v>
      </c>
      <c r="M38" s="59">
        <v>0</v>
      </c>
      <c r="N38" s="59">
        <f t="shared" si="8"/>
        <v>83610</v>
      </c>
      <c r="O38" s="2" t="s">
        <v>348</v>
      </c>
      <c r="P38" s="2" t="s">
        <v>58</v>
      </c>
    </row>
    <row r="39" spans="1:16" x14ac:dyDescent="0.3">
      <c r="A39" s="1">
        <v>44581</v>
      </c>
      <c r="B39" s="2" t="s">
        <v>82</v>
      </c>
      <c r="C39" s="2" t="s">
        <v>83</v>
      </c>
      <c r="D39" s="2" t="s">
        <v>79</v>
      </c>
      <c r="E39" s="2">
        <v>12</v>
      </c>
      <c r="F39" s="54">
        <v>100000</v>
      </c>
      <c r="G39" s="55">
        <v>13.99</v>
      </c>
      <c r="H39" s="56">
        <f t="shared" si="6"/>
        <v>7147.9628305932811</v>
      </c>
      <c r="I39" s="57">
        <v>60.71</v>
      </c>
      <c r="J39" s="58">
        <f t="shared" si="7"/>
        <v>117.73946352484403</v>
      </c>
      <c r="K39" s="59">
        <v>14700</v>
      </c>
      <c r="L39" s="59">
        <v>0</v>
      </c>
      <c r="M39" s="59">
        <v>0</v>
      </c>
      <c r="N39" s="59">
        <f t="shared" si="8"/>
        <v>14700</v>
      </c>
      <c r="O39" s="2" t="s">
        <v>84</v>
      </c>
      <c r="P39" s="2" t="s">
        <v>62</v>
      </c>
    </row>
    <row r="40" spans="1:16" x14ac:dyDescent="0.3">
      <c r="A40" s="1">
        <v>44601</v>
      </c>
      <c r="B40" s="2" t="s">
        <v>77</v>
      </c>
      <c r="C40" s="2" t="s">
        <v>78</v>
      </c>
      <c r="D40" s="2" t="s">
        <v>79</v>
      </c>
      <c r="E40" s="2">
        <v>22</v>
      </c>
      <c r="F40" s="54">
        <v>320000</v>
      </c>
      <c r="G40" s="55">
        <v>40</v>
      </c>
      <c r="H40" s="56">
        <f t="shared" si="6"/>
        <v>8000</v>
      </c>
      <c r="I40" s="57">
        <v>67.569999999999993</v>
      </c>
      <c r="J40" s="58">
        <f t="shared" si="7"/>
        <v>118.39573775344088</v>
      </c>
      <c r="K40" s="59">
        <v>60000</v>
      </c>
      <c r="L40" s="59">
        <v>0</v>
      </c>
      <c r="M40" s="59">
        <v>0</v>
      </c>
      <c r="N40" s="59">
        <f t="shared" si="8"/>
        <v>60000</v>
      </c>
      <c r="O40" s="2" t="s">
        <v>80</v>
      </c>
      <c r="P40" s="2" t="s">
        <v>81</v>
      </c>
    </row>
    <row r="41" spans="1:16" x14ac:dyDescent="0.3">
      <c r="A41" s="1">
        <v>44601</v>
      </c>
      <c r="B41" s="2" t="s">
        <v>77</v>
      </c>
      <c r="C41" s="2" t="s">
        <v>85</v>
      </c>
      <c r="D41" s="2" t="s">
        <v>79</v>
      </c>
      <c r="E41" s="2">
        <v>27</v>
      </c>
      <c r="F41" s="54">
        <v>583750</v>
      </c>
      <c r="G41" s="55">
        <v>120</v>
      </c>
      <c r="H41" s="56">
        <f t="shared" si="6"/>
        <v>4864.583333333333</v>
      </c>
      <c r="I41" s="57">
        <v>55.08</v>
      </c>
      <c r="J41" s="58">
        <f t="shared" si="7"/>
        <v>88.318506414911639</v>
      </c>
      <c r="K41" s="59">
        <v>146730</v>
      </c>
      <c r="L41" s="59">
        <v>0</v>
      </c>
      <c r="M41" s="59">
        <v>0</v>
      </c>
      <c r="N41" s="59">
        <f t="shared" si="8"/>
        <v>146730</v>
      </c>
      <c r="O41" s="2" t="s">
        <v>86</v>
      </c>
      <c r="P41" s="2" t="s">
        <v>87</v>
      </c>
    </row>
    <row r="42" spans="1:16" x14ac:dyDescent="0.3">
      <c r="A42" s="1">
        <v>44620</v>
      </c>
      <c r="B42" s="2" t="s">
        <v>114</v>
      </c>
      <c r="C42" s="2" t="s">
        <v>115</v>
      </c>
      <c r="D42" s="2" t="s">
        <v>79</v>
      </c>
      <c r="E42" s="2">
        <v>30</v>
      </c>
      <c r="F42" s="54">
        <v>436227</v>
      </c>
      <c r="G42" s="55">
        <v>42.98</v>
      </c>
      <c r="H42" s="56">
        <f t="shared" si="6"/>
        <v>10149.534667287111</v>
      </c>
      <c r="I42" s="57">
        <v>63.21</v>
      </c>
      <c r="J42" s="58">
        <f>H42/I42</f>
        <v>160.5684965557208</v>
      </c>
      <c r="K42" s="59">
        <v>58920</v>
      </c>
      <c r="L42" s="59">
        <v>0</v>
      </c>
      <c r="M42" s="59">
        <v>0</v>
      </c>
      <c r="N42" s="59">
        <f t="shared" si="8"/>
        <v>58920</v>
      </c>
      <c r="O42" s="2" t="s">
        <v>116</v>
      </c>
      <c r="P42" s="2" t="s">
        <v>117</v>
      </c>
    </row>
    <row r="43" spans="1:16" x14ac:dyDescent="0.3">
      <c r="A43" s="99">
        <v>44620</v>
      </c>
      <c r="B43" s="95" t="s">
        <v>114</v>
      </c>
      <c r="C43" s="95" t="s">
        <v>115</v>
      </c>
      <c r="D43" s="60" t="s">
        <v>79</v>
      </c>
      <c r="E43" s="60" t="s">
        <v>118</v>
      </c>
      <c r="F43" s="91">
        <v>1586364</v>
      </c>
      <c r="G43" s="61">
        <v>119.59</v>
      </c>
      <c r="H43" s="101">
        <v>9940</v>
      </c>
      <c r="I43" s="62">
        <v>51.93</v>
      </c>
      <c r="J43" s="91">
        <v>176.96</v>
      </c>
      <c r="K43" s="63">
        <v>137280</v>
      </c>
      <c r="L43" s="63">
        <v>0</v>
      </c>
      <c r="M43" s="64">
        <v>0</v>
      </c>
      <c r="N43" s="93">
        <v>195860</v>
      </c>
      <c r="O43" s="95" t="s">
        <v>119</v>
      </c>
      <c r="P43" s="97" t="s">
        <v>117</v>
      </c>
    </row>
    <row r="44" spans="1:16" x14ac:dyDescent="0.3">
      <c r="A44" s="100"/>
      <c r="B44" s="96"/>
      <c r="C44" s="96"/>
      <c r="D44" s="65" t="s">
        <v>99</v>
      </c>
      <c r="E44" s="65">
        <v>24</v>
      </c>
      <c r="F44" s="92"/>
      <c r="G44" s="66">
        <v>40</v>
      </c>
      <c r="H44" s="102"/>
      <c r="I44" s="67">
        <v>69.44</v>
      </c>
      <c r="J44" s="92"/>
      <c r="K44" s="68">
        <v>58580</v>
      </c>
      <c r="L44" s="68">
        <v>0</v>
      </c>
      <c r="M44" s="69">
        <v>0</v>
      </c>
      <c r="N44" s="94"/>
      <c r="O44" s="96"/>
      <c r="P44" s="98"/>
    </row>
    <row r="45" spans="1:16" s="115" customFormat="1" x14ac:dyDescent="0.3">
      <c r="A45" s="105">
        <v>44623</v>
      </c>
      <c r="B45" s="106" t="s">
        <v>128</v>
      </c>
      <c r="C45" s="106" t="s">
        <v>129</v>
      </c>
      <c r="D45" s="107" t="s">
        <v>79</v>
      </c>
      <c r="E45" s="107" t="s">
        <v>130</v>
      </c>
      <c r="F45" s="108">
        <v>571742</v>
      </c>
      <c r="G45" s="109">
        <v>120</v>
      </c>
      <c r="H45" s="110">
        <f t="shared" si="6"/>
        <v>4764.5166666666664</v>
      </c>
      <c r="I45" s="111">
        <v>75.27</v>
      </c>
      <c r="J45" s="112">
        <f t="shared" si="7"/>
        <v>63.299012444090167</v>
      </c>
      <c r="K45" s="113">
        <v>196890</v>
      </c>
      <c r="L45" s="113">
        <v>0</v>
      </c>
      <c r="M45" s="114">
        <v>0</v>
      </c>
      <c r="N45" s="113">
        <f t="shared" si="8"/>
        <v>196890</v>
      </c>
      <c r="O45" s="106" t="s">
        <v>131</v>
      </c>
      <c r="P45" s="106" t="s">
        <v>58</v>
      </c>
    </row>
    <row r="46" spans="1:16" s="115" customFormat="1" x14ac:dyDescent="0.3">
      <c r="A46" s="105">
        <v>44713</v>
      </c>
      <c r="B46" s="106" t="s">
        <v>244</v>
      </c>
      <c r="C46" s="106" t="s">
        <v>245</v>
      </c>
      <c r="D46" s="107" t="s">
        <v>79</v>
      </c>
      <c r="E46" s="107">
        <v>23</v>
      </c>
      <c r="F46" s="108">
        <v>400000</v>
      </c>
      <c r="G46" s="109">
        <v>21.05</v>
      </c>
      <c r="H46" s="110">
        <f t="shared" si="6"/>
        <v>19002.375296912112</v>
      </c>
      <c r="I46" s="111">
        <v>49.27</v>
      </c>
      <c r="J46" s="112">
        <f t="shared" si="7"/>
        <v>385.67841073497283</v>
      </c>
      <c r="K46" s="113">
        <v>20820</v>
      </c>
      <c r="L46" s="113">
        <v>36270</v>
      </c>
      <c r="M46" s="114">
        <v>117340</v>
      </c>
      <c r="N46" s="113">
        <f t="shared" si="8"/>
        <v>174430</v>
      </c>
      <c r="O46" s="106" t="s">
        <v>246</v>
      </c>
      <c r="P46" s="106"/>
    </row>
    <row r="47" spans="1:16" x14ac:dyDescent="0.3">
      <c r="A47" s="70">
        <v>44729</v>
      </c>
      <c r="B47" s="71" t="s">
        <v>252</v>
      </c>
      <c r="C47" s="71" t="s">
        <v>253</v>
      </c>
      <c r="D47" s="2" t="s">
        <v>79</v>
      </c>
      <c r="E47" s="2">
        <v>23</v>
      </c>
      <c r="F47" s="72">
        <v>150000</v>
      </c>
      <c r="G47" s="55">
        <v>16.059999999999999</v>
      </c>
      <c r="H47" s="56">
        <f t="shared" si="6"/>
        <v>9339.9750933997511</v>
      </c>
      <c r="I47" s="57">
        <v>48.26</v>
      </c>
      <c r="J47" s="58">
        <f t="shared" si="7"/>
        <v>193.53450255697786</v>
      </c>
      <c r="K47" s="59">
        <v>12670</v>
      </c>
      <c r="L47" s="59">
        <v>0</v>
      </c>
      <c r="M47" s="73">
        <v>0</v>
      </c>
      <c r="N47" s="59">
        <f t="shared" si="8"/>
        <v>12670</v>
      </c>
      <c r="O47" s="71" t="s">
        <v>254</v>
      </c>
      <c r="P47" s="71" t="s">
        <v>62</v>
      </c>
    </row>
    <row r="48" spans="1:16" x14ac:dyDescent="0.3">
      <c r="A48" s="99">
        <v>44839</v>
      </c>
      <c r="B48" s="95" t="s">
        <v>300</v>
      </c>
      <c r="C48" s="95" t="s">
        <v>301</v>
      </c>
      <c r="D48" s="60" t="s">
        <v>79</v>
      </c>
      <c r="E48" s="60">
        <v>33</v>
      </c>
      <c r="F48" s="91">
        <v>66375</v>
      </c>
      <c r="G48" s="61">
        <v>161</v>
      </c>
      <c r="H48" s="101">
        <v>343</v>
      </c>
      <c r="I48" s="62">
        <v>54.64</v>
      </c>
      <c r="J48" s="91">
        <v>5.83</v>
      </c>
      <c r="K48" s="63">
        <v>191460</v>
      </c>
      <c r="L48" s="63">
        <v>0</v>
      </c>
      <c r="M48" s="64">
        <v>0</v>
      </c>
      <c r="N48" s="93">
        <v>239800</v>
      </c>
      <c r="O48" s="95" t="s">
        <v>303</v>
      </c>
      <c r="P48" s="97" t="s">
        <v>304</v>
      </c>
    </row>
    <row r="49" spans="1:16" x14ac:dyDescent="0.3">
      <c r="A49" s="100"/>
      <c r="B49" s="96"/>
      <c r="C49" s="96"/>
      <c r="D49" s="65" t="s">
        <v>74</v>
      </c>
      <c r="E49" s="65" t="s">
        <v>302</v>
      </c>
      <c r="F49" s="92"/>
      <c r="G49" s="66">
        <v>32.299999999999997</v>
      </c>
      <c r="H49" s="102"/>
      <c r="I49" s="67">
        <v>84.24</v>
      </c>
      <c r="J49" s="92"/>
      <c r="K49" s="68">
        <v>48340</v>
      </c>
      <c r="L49" s="68">
        <v>0</v>
      </c>
      <c r="M49" s="69">
        <v>0</v>
      </c>
      <c r="N49" s="94"/>
      <c r="O49" s="96"/>
      <c r="P49" s="98"/>
    </row>
    <row r="50" spans="1:16" x14ac:dyDescent="0.3">
      <c r="A50" s="70">
        <v>44845</v>
      </c>
      <c r="B50" s="71" t="s">
        <v>305</v>
      </c>
      <c r="C50" s="71" t="s">
        <v>306</v>
      </c>
      <c r="D50" s="2" t="s">
        <v>79</v>
      </c>
      <c r="E50" s="2">
        <v>2</v>
      </c>
      <c r="F50" s="72">
        <v>375000</v>
      </c>
      <c r="G50" s="55">
        <v>6.27</v>
      </c>
      <c r="H50" s="56">
        <f t="shared" si="6"/>
        <v>59808.612440191391</v>
      </c>
      <c r="I50" s="57">
        <v>30.22</v>
      </c>
      <c r="J50" s="58">
        <f t="shared" si="7"/>
        <v>1979.1069636065981</v>
      </c>
      <c r="K50" s="59">
        <v>4210</v>
      </c>
      <c r="L50" s="59">
        <v>129690</v>
      </c>
      <c r="M50" s="73">
        <v>0</v>
      </c>
      <c r="N50" s="59">
        <f t="shared" si="8"/>
        <v>133900</v>
      </c>
      <c r="O50" s="71" t="s">
        <v>307</v>
      </c>
      <c r="P50" s="71" t="s">
        <v>308</v>
      </c>
    </row>
    <row r="51" spans="1:16" x14ac:dyDescent="0.3">
      <c r="A51" s="1">
        <v>44600</v>
      </c>
      <c r="B51" s="2" t="s">
        <v>97</v>
      </c>
      <c r="C51" s="2" t="s">
        <v>98</v>
      </c>
      <c r="D51" s="2" t="s">
        <v>99</v>
      </c>
      <c r="E51" s="2">
        <v>25</v>
      </c>
      <c r="F51" s="54">
        <v>1648295</v>
      </c>
      <c r="G51" s="55">
        <v>160</v>
      </c>
      <c r="H51" s="56">
        <f t="shared" si="6"/>
        <v>10301.84375</v>
      </c>
      <c r="I51" s="57">
        <v>60.97</v>
      </c>
      <c r="J51" s="58">
        <f t="shared" si="7"/>
        <v>168.96578235197637</v>
      </c>
      <c r="K51" s="59">
        <v>201990</v>
      </c>
      <c r="L51" s="59">
        <v>0</v>
      </c>
      <c r="M51" s="59">
        <v>0</v>
      </c>
      <c r="N51" s="59">
        <f t="shared" si="8"/>
        <v>201990</v>
      </c>
      <c r="O51" s="2" t="s">
        <v>100</v>
      </c>
      <c r="P51" s="2" t="s">
        <v>24</v>
      </c>
    </row>
    <row r="52" spans="1:16" x14ac:dyDescent="0.3">
      <c r="A52" s="1">
        <v>44705</v>
      </c>
      <c r="B52" s="2" t="s">
        <v>231</v>
      </c>
      <c r="C52" s="2" t="s">
        <v>232</v>
      </c>
      <c r="D52" s="2" t="s">
        <v>99</v>
      </c>
      <c r="E52" s="2">
        <v>5</v>
      </c>
      <c r="F52" s="54">
        <v>956567</v>
      </c>
      <c r="G52" s="55">
        <v>76.55</v>
      </c>
      <c r="H52" s="56">
        <f t="shared" si="6"/>
        <v>12495.976485956891</v>
      </c>
      <c r="I52" s="57">
        <v>66.849999999999994</v>
      </c>
      <c r="J52" s="58">
        <f t="shared" si="7"/>
        <v>186.92560188417193</v>
      </c>
      <c r="K52" s="59">
        <v>108580</v>
      </c>
      <c r="L52" s="59">
        <v>0</v>
      </c>
      <c r="M52" s="59">
        <v>0</v>
      </c>
      <c r="N52" s="59">
        <f t="shared" si="8"/>
        <v>108580</v>
      </c>
      <c r="O52" s="2" t="s">
        <v>233</v>
      </c>
      <c r="P52" s="2" t="s">
        <v>234</v>
      </c>
    </row>
    <row r="53" spans="1:16" x14ac:dyDescent="0.3">
      <c r="A53" s="1">
        <v>44705</v>
      </c>
      <c r="B53" s="2" t="s">
        <v>231</v>
      </c>
      <c r="C53" s="2" t="s">
        <v>232</v>
      </c>
      <c r="D53" s="2" t="s">
        <v>99</v>
      </c>
      <c r="E53" s="2">
        <v>4</v>
      </c>
      <c r="F53" s="54">
        <v>275098</v>
      </c>
      <c r="G53" s="55">
        <v>20</v>
      </c>
      <c r="H53" s="56">
        <f t="shared" si="6"/>
        <v>13754.9</v>
      </c>
      <c r="I53" s="57">
        <v>75.930000000000007</v>
      </c>
      <c r="J53" s="58">
        <f t="shared" si="7"/>
        <v>181.15237718951664</v>
      </c>
      <c r="K53" s="59">
        <v>33710</v>
      </c>
      <c r="L53" s="59">
        <v>0</v>
      </c>
      <c r="M53" s="59">
        <v>0</v>
      </c>
      <c r="N53" s="59">
        <f t="shared" si="8"/>
        <v>33710</v>
      </c>
      <c r="O53" s="2" t="s">
        <v>236</v>
      </c>
    </row>
    <row r="54" spans="1:16" x14ac:dyDescent="0.3">
      <c r="A54" s="1">
        <v>44820</v>
      </c>
      <c r="B54" s="2" t="s">
        <v>331</v>
      </c>
      <c r="C54" s="2" t="s">
        <v>332</v>
      </c>
      <c r="D54" s="2" t="s">
        <v>99</v>
      </c>
      <c r="E54" s="2">
        <v>10</v>
      </c>
      <c r="F54" s="54">
        <v>12000</v>
      </c>
      <c r="G54" s="55">
        <v>6</v>
      </c>
      <c r="H54" s="56">
        <f t="shared" si="6"/>
        <v>2000</v>
      </c>
      <c r="I54" s="57">
        <v>75.290000000000006</v>
      </c>
      <c r="J54" s="58">
        <f t="shared" si="7"/>
        <v>26.563952716164163</v>
      </c>
      <c r="K54" s="59">
        <v>9920</v>
      </c>
      <c r="L54" s="59">
        <v>0</v>
      </c>
      <c r="M54" s="59">
        <v>0</v>
      </c>
      <c r="N54" s="59">
        <f t="shared" si="8"/>
        <v>9920</v>
      </c>
      <c r="O54" s="2">
        <v>2022.2266</v>
      </c>
      <c r="P54" s="2" t="s">
        <v>127</v>
      </c>
    </row>
    <row r="55" spans="1:16" x14ac:dyDescent="0.3">
      <c r="A55" s="1">
        <v>44827</v>
      </c>
      <c r="B55" s="2" t="s">
        <v>297</v>
      </c>
      <c r="C55" s="2" t="s">
        <v>219</v>
      </c>
      <c r="D55" s="2" t="s">
        <v>99</v>
      </c>
      <c r="E55" s="2" t="s">
        <v>298</v>
      </c>
      <c r="F55" s="54">
        <v>2130000</v>
      </c>
      <c r="G55" s="55">
        <v>200</v>
      </c>
      <c r="H55" s="56">
        <f t="shared" si="6"/>
        <v>10650</v>
      </c>
      <c r="I55" s="57">
        <v>67.55</v>
      </c>
      <c r="J55" s="58">
        <f t="shared" si="7"/>
        <v>157.66099185788306</v>
      </c>
      <c r="K55" s="59">
        <v>288930</v>
      </c>
      <c r="L55" s="59">
        <v>0</v>
      </c>
      <c r="M55" s="59">
        <v>0</v>
      </c>
      <c r="N55" s="59">
        <f t="shared" si="8"/>
        <v>288930</v>
      </c>
      <c r="O55" s="2" t="s">
        <v>299</v>
      </c>
    </row>
    <row r="56" spans="1:16" x14ac:dyDescent="0.3">
      <c r="A56" s="1">
        <v>44851</v>
      </c>
      <c r="B56" s="2" t="s">
        <v>386</v>
      </c>
      <c r="C56" s="2" t="s">
        <v>26</v>
      </c>
      <c r="D56" s="2" t="s">
        <v>99</v>
      </c>
      <c r="E56" s="2">
        <v>3</v>
      </c>
      <c r="F56" s="54">
        <v>2144610</v>
      </c>
      <c r="G56" s="55">
        <v>160</v>
      </c>
      <c r="H56" s="56">
        <f t="shared" si="6"/>
        <v>13403.8125</v>
      </c>
      <c r="I56" s="57">
        <v>68.34</v>
      </c>
      <c r="J56" s="58">
        <f t="shared" si="7"/>
        <v>196.13421861281824</v>
      </c>
      <c r="K56" s="59">
        <v>242730</v>
      </c>
      <c r="L56" s="59">
        <v>0</v>
      </c>
      <c r="M56" s="59">
        <v>0</v>
      </c>
      <c r="N56" s="59">
        <f t="shared" si="8"/>
        <v>242730</v>
      </c>
      <c r="O56" s="2" t="s">
        <v>387</v>
      </c>
    </row>
    <row r="57" spans="1:16" x14ac:dyDescent="0.3">
      <c r="A57" s="1">
        <v>44659</v>
      </c>
      <c r="B57" s="2" t="s">
        <v>175</v>
      </c>
      <c r="C57" s="2" t="s">
        <v>176</v>
      </c>
      <c r="D57" s="2" t="s">
        <v>177</v>
      </c>
      <c r="E57" s="2">
        <v>33</v>
      </c>
      <c r="F57" s="54">
        <v>800000</v>
      </c>
      <c r="G57" s="55">
        <v>160</v>
      </c>
      <c r="H57" s="56">
        <f t="shared" si="6"/>
        <v>5000</v>
      </c>
      <c r="I57" s="57">
        <v>77.94</v>
      </c>
      <c r="J57" s="58">
        <f t="shared" si="7"/>
        <v>64.151911726969459</v>
      </c>
      <c r="K57" s="59">
        <v>269930</v>
      </c>
      <c r="L57" s="59">
        <v>1750</v>
      </c>
      <c r="M57" s="59">
        <v>115110</v>
      </c>
      <c r="N57" s="59">
        <f t="shared" si="8"/>
        <v>386790</v>
      </c>
      <c r="O57" s="2" t="s">
        <v>178</v>
      </c>
      <c r="P57" s="2" t="s">
        <v>179</v>
      </c>
    </row>
    <row r="58" spans="1:16" x14ac:dyDescent="0.3">
      <c r="A58" s="1">
        <v>44680</v>
      </c>
      <c r="B58" s="2" t="s">
        <v>196</v>
      </c>
      <c r="C58" s="2" t="s">
        <v>196</v>
      </c>
      <c r="D58" s="2" t="s">
        <v>177</v>
      </c>
      <c r="E58" s="2">
        <v>7</v>
      </c>
      <c r="F58" s="54">
        <v>317000</v>
      </c>
      <c r="G58" s="55">
        <v>80</v>
      </c>
      <c r="H58" s="56">
        <f t="shared" si="6"/>
        <v>3962.5</v>
      </c>
      <c r="I58" s="57">
        <v>74.42</v>
      </c>
      <c r="J58" s="58">
        <f t="shared" si="7"/>
        <v>53.245095404461168</v>
      </c>
      <c r="K58" s="59">
        <v>129690</v>
      </c>
      <c r="L58" s="59">
        <v>0</v>
      </c>
      <c r="M58" s="59">
        <v>0</v>
      </c>
      <c r="N58" s="59">
        <f t="shared" si="8"/>
        <v>129690</v>
      </c>
      <c r="O58" s="2" t="s">
        <v>197</v>
      </c>
      <c r="P58" s="2" t="s">
        <v>58</v>
      </c>
    </row>
    <row r="59" spans="1:16" x14ac:dyDescent="0.3">
      <c r="A59" s="1">
        <v>44684</v>
      </c>
      <c r="B59" s="2" t="s">
        <v>213</v>
      </c>
      <c r="C59" s="2" t="s">
        <v>214</v>
      </c>
      <c r="D59" s="2" t="s">
        <v>215</v>
      </c>
      <c r="E59" s="2">
        <v>29</v>
      </c>
      <c r="F59" s="54">
        <v>100000</v>
      </c>
      <c r="G59" s="55">
        <v>10</v>
      </c>
      <c r="H59" s="56">
        <f t="shared" si="6"/>
        <v>10000</v>
      </c>
      <c r="I59" s="57">
        <v>51.53</v>
      </c>
      <c r="J59" s="58">
        <f t="shared" si="7"/>
        <v>194.06171162429652</v>
      </c>
      <c r="K59" s="59">
        <v>10740</v>
      </c>
      <c r="L59" s="59">
        <v>0</v>
      </c>
      <c r="M59" s="59">
        <v>0</v>
      </c>
      <c r="N59" s="59">
        <f t="shared" si="8"/>
        <v>10740</v>
      </c>
      <c r="O59" s="2" t="s">
        <v>216</v>
      </c>
      <c r="P59" s="2" t="s">
        <v>62</v>
      </c>
    </row>
    <row r="60" spans="1:16" x14ac:dyDescent="0.3">
      <c r="A60" s="1">
        <v>44895</v>
      </c>
      <c r="B60" s="2" t="s">
        <v>344</v>
      </c>
      <c r="C60" s="2" t="s">
        <v>341</v>
      </c>
      <c r="D60" s="2" t="s">
        <v>215</v>
      </c>
      <c r="E60" s="2">
        <v>36</v>
      </c>
      <c r="F60" s="54">
        <v>139098</v>
      </c>
      <c r="G60" s="55">
        <v>13.07</v>
      </c>
      <c r="H60" s="56">
        <f t="shared" si="6"/>
        <v>10642.540168324407</v>
      </c>
      <c r="I60" s="57">
        <v>74.62</v>
      </c>
      <c r="J60" s="58">
        <f t="shared" si="7"/>
        <v>142.62315958622898</v>
      </c>
      <c r="K60" s="59">
        <v>21650</v>
      </c>
      <c r="L60" s="59">
        <v>0</v>
      </c>
      <c r="M60" s="59">
        <v>0</v>
      </c>
      <c r="N60" s="59">
        <f t="shared" si="8"/>
        <v>21650</v>
      </c>
      <c r="O60" s="2" t="s">
        <v>345</v>
      </c>
      <c r="P60" s="2" t="s">
        <v>81</v>
      </c>
    </row>
    <row r="61" spans="1:16" x14ac:dyDescent="0.3">
      <c r="A61" s="1">
        <v>44895</v>
      </c>
      <c r="B61" s="2" t="s">
        <v>346</v>
      </c>
      <c r="C61" s="2" t="s">
        <v>342</v>
      </c>
      <c r="D61" s="2" t="s">
        <v>215</v>
      </c>
      <c r="E61" s="2">
        <v>36</v>
      </c>
      <c r="F61" s="54">
        <v>200505</v>
      </c>
      <c r="G61" s="55">
        <v>18.84</v>
      </c>
      <c r="H61" s="56">
        <f t="shared" si="6"/>
        <v>10642.51592356688</v>
      </c>
      <c r="I61" s="57">
        <v>66.900000000000006</v>
      </c>
      <c r="J61" s="58">
        <f t="shared" si="7"/>
        <v>159.0809555092209</v>
      </c>
      <c r="K61" s="59">
        <v>27980</v>
      </c>
      <c r="L61" s="59">
        <v>0</v>
      </c>
      <c r="M61" s="59">
        <v>0</v>
      </c>
      <c r="N61" s="59">
        <f t="shared" si="8"/>
        <v>27980</v>
      </c>
      <c r="O61" s="2" t="s">
        <v>347</v>
      </c>
      <c r="P61" s="2" t="s">
        <v>81</v>
      </c>
    </row>
    <row r="62" spans="1:16" x14ac:dyDescent="0.3">
      <c r="A62" s="1">
        <v>44897</v>
      </c>
      <c r="B62" s="2" t="s">
        <v>341</v>
      </c>
      <c r="C62" s="2" t="s">
        <v>342</v>
      </c>
      <c r="D62" s="2" t="s">
        <v>215</v>
      </c>
      <c r="E62" s="2">
        <v>36</v>
      </c>
      <c r="F62" s="54">
        <v>41293</v>
      </c>
      <c r="G62" s="55">
        <v>3.88</v>
      </c>
      <c r="H62" s="56">
        <f t="shared" si="6"/>
        <v>10642.525773195877</v>
      </c>
      <c r="I62" s="57">
        <v>52.48</v>
      </c>
      <c r="J62" s="58">
        <f t="shared" si="7"/>
        <v>202.79203073925072</v>
      </c>
      <c r="K62" s="59">
        <v>4100</v>
      </c>
      <c r="L62" s="59">
        <v>0</v>
      </c>
      <c r="M62" s="59">
        <v>0</v>
      </c>
      <c r="N62" s="59">
        <f t="shared" si="8"/>
        <v>4100</v>
      </c>
      <c r="O62" s="2" t="s">
        <v>343</v>
      </c>
      <c r="P62" s="2" t="s">
        <v>148</v>
      </c>
    </row>
    <row r="63" spans="1:16" x14ac:dyDescent="0.3">
      <c r="A63" s="1">
        <v>44648</v>
      </c>
      <c r="B63" s="2" t="s">
        <v>157</v>
      </c>
      <c r="C63" s="2" t="s">
        <v>158</v>
      </c>
      <c r="D63" s="2" t="s">
        <v>159</v>
      </c>
      <c r="E63" s="2">
        <v>13</v>
      </c>
      <c r="F63" s="54">
        <v>90800</v>
      </c>
      <c r="G63" s="55">
        <v>9.08</v>
      </c>
      <c r="H63" s="56">
        <f t="shared" si="6"/>
        <v>10000</v>
      </c>
      <c r="I63" s="57">
        <v>80.17</v>
      </c>
      <c r="J63" s="58">
        <f t="shared" si="7"/>
        <v>124.73493825620557</v>
      </c>
      <c r="K63" s="59">
        <v>15500</v>
      </c>
      <c r="L63" s="59">
        <v>780</v>
      </c>
      <c r="M63" s="59">
        <v>0</v>
      </c>
      <c r="N63" s="59">
        <f t="shared" si="8"/>
        <v>16280</v>
      </c>
      <c r="O63" s="2" t="s">
        <v>160</v>
      </c>
      <c r="P63" s="2" t="s">
        <v>148</v>
      </c>
    </row>
    <row r="64" spans="1:16" x14ac:dyDescent="0.3">
      <c r="A64" s="1">
        <v>44677</v>
      </c>
      <c r="B64" s="2" t="s">
        <v>192</v>
      </c>
      <c r="C64" s="2" t="s">
        <v>193</v>
      </c>
      <c r="D64" s="2" t="s">
        <v>159</v>
      </c>
      <c r="E64" s="2">
        <v>1</v>
      </c>
      <c r="F64" s="54">
        <v>184480</v>
      </c>
      <c r="G64" s="55">
        <v>39.11</v>
      </c>
      <c r="H64" s="56">
        <f t="shared" si="6"/>
        <v>4716.9521861416515</v>
      </c>
      <c r="I64" s="57">
        <v>73.069999999999993</v>
      </c>
      <c r="J64" s="58">
        <f t="shared" si="7"/>
        <v>64.553882388691008</v>
      </c>
      <c r="K64" s="59">
        <v>61820</v>
      </c>
      <c r="L64" s="59">
        <v>0</v>
      </c>
      <c r="M64" s="59">
        <v>0</v>
      </c>
      <c r="N64" s="59">
        <f t="shared" si="8"/>
        <v>61820</v>
      </c>
      <c r="O64" s="2" t="s">
        <v>194</v>
      </c>
      <c r="P64" s="2" t="s">
        <v>195</v>
      </c>
    </row>
    <row r="65" spans="1:17" x14ac:dyDescent="0.3">
      <c r="A65" s="1">
        <v>44691</v>
      </c>
      <c r="B65" s="2" t="s">
        <v>204</v>
      </c>
      <c r="C65" s="2" t="s">
        <v>205</v>
      </c>
      <c r="D65" s="2" t="s">
        <v>159</v>
      </c>
      <c r="E65" s="2">
        <v>24</v>
      </c>
      <c r="F65" s="54">
        <v>300000</v>
      </c>
      <c r="G65" s="55">
        <v>80</v>
      </c>
      <c r="H65" s="56">
        <f t="shared" si="6"/>
        <v>3750</v>
      </c>
      <c r="I65" s="57">
        <v>78.319999999999993</v>
      </c>
      <c r="J65" s="58">
        <f t="shared" si="7"/>
        <v>47.880490296220636</v>
      </c>
      <c r="K65" s="59">
        <v>136320</v>
      </c>
      <c r="L65" s="59">
        <v>0</v>
      </c>
      <c r="M65" s="59">
        <v>0</v>
      </c>
      <c r="N65" s="59">
        <f t="shared" si="8"/>
        <v>136320</v>
      </c>
      <c r="O65" s="2" t="s">
        <v>206</v>
      </c>
      <c r="P65" s="2" t="s">
        <v>58</v>
      </c>
    </row>
    <row r="66" spans="1:17" x14ac:dyDescent="0.3">
      <c r="A66" s="1">
        <v>44757</v>
      </c>
      <c r="B66" s="2" t="s">
        <v>266</v>
      </c>
      <c r="C66" s="2" t="s">
        <v>267</v>
      </c>
      <c r="D66" s="2" t="s">
        <v>159</v>
      </c>
      <c r="E66" s="2">
        <v>34</v>
      </c>
      <c r="F66" s="54">
        <v>1721600</v>
      </c>
      <c r="G66" s="55">
        <v>109.38</v>
      </c>
      <c r="H66" s="56">
        <f t="shared" si="6"/>
        <v>15739.623331504847</v>
      </c>
      <c r="I66" s="57">
        <v>79.099999999999994</v>
      </c>
      <c r="J66" s="58">
        <f t="shared" si="7"/>
        <v>198.98386006959353</v>
      </c>
      <c r="K66" s="59">
        <v>190290</v>
      </c>
      <c r="L66" s="59">
        <v>0</v>
      </c>
      <c r="M66" s="59">
        <v>0</v>
      </c>
      <c r="N66" s="59">
        <f t="shared" si="8"/>
        <v>190290</v>
      </c>
      <c r="O66" s="2" t="s">
        <v>268</v>
      </c>
      <c r="P66" s="2" t="s">
        <v>22</v>
      </c>
    </row>
    <row r="67" spans="1:17" x14ac:dyDescent="0.3">
      <c r="A67" s="1">
        <v>44578</v>
      </c>
      <c r="B67" s="2" t="s">
        <v>40</v>
      </c>
      <c r="C67" s="2" t="s">
        <v>41</v>
      </c>
      <c r="D67" s="2" t="s">
        <v>42</v>
      </c>
      <c r="E67" s="2">
        <v>13</v>
      </c>
      <c r="F67" s="54">
        <v>600000</v>
      </c>
      <c r="G67" s="55">
        <v>76.040000000000006</v>
      </c>
      <c r="H67" s="56">
        <f t="shared" ref="H67:H80" si="9">F67/G67</f>
        <v>7890.583903208837</v>
      </c>
      <c r="I67" s="57">
        <v>64.22</v>
      </c>
      <c r="J67" s="58">
        <f t="shared" ref="J67:J80" si="10">H67/I67</f>
        <v>122.868014687151</v>
      </c>
      <c r="K67" s="59">
        <v>104310</v>
      </c>
      <c r="L67" s="59">
        <v>0</v>
      </c>
      <c r="M67" s="59">
        <v>0</v>
      </c>
      <c r="N67" s="59">
        <f t="shared" ref="N67:N80" si="11">SUM(K67:M67)</f>
        <v>104310</v>
      </c>
      <c r="O67" s="2" t="s">
        <v>43</v>
      </c>
      <c r="P67" s="2" t="s">
        <v>22</v>
      </c>
      <c r="Q67" s="17" t="s">
        <v>23</v>
      </c>
    </row>
    <row r="68" spans="1:17" x14ac:dyDescent="0.3">
      <c r="A68" s="1">
        <v>44641</v>
      </c>
      <c r="B68" s="2" t="s">
        <v>145</v>
      </c>
      <c r="C68" s="2" t="s">
        <v>146</v>
      </c>
      <c r="D68" s="2" t="s">
        <v>42</v>
      </c>
      <c r="E68" s="2">
        <v>34</v>
      </c>
      <c r="F68" s="54">
        <v>53300</v>
      </c>
      <c r="G68" s="55">
        <v>6.11</v>
      </c>
      <c r="H68" s="56">
        <f t="shared" si="9"/>
        <v>8723.4042553191484</v>
      </c>
      <c r="I68" s="57">
        <v>53.73</v>
      </c>
      <c r="J68" s="58">
        <f t="shared" si="10"/>
        <v>162.35630477050341</v>
      </c>
      <c r="K68" s="59">
        <v>7290</v>
      </c>
      <c r="L68" s="59">
        <v>0</v>
      </c>
      <c r="M68" s="59">
        <v>0</v>
      </c>
      <c r="N68" s="59">
        <f t="shared" si="11"/>
        <v>7290</v>
      </c>
      <c r="O68" s="2" t="s">
        <v>147</v>
      </c>
      <c r="P68" s="2" t="s">
        <v>148</v>
      </c>
    </row>
    <row r="69" spans="1:17" x14ac:dyDescent="0.3">
      <c r="A69" s="99">
        <v>44690</v>
      </c>
      <c r="B69" s="95" t="s">
        <v>207</v>
      </c>
      <c r="C69" s="95" t="s">
        <v>208</v>
      </c>
      <c r="D69" s="60" t="s">
        <v>42</v>
      </c>
      <c r="E69" s="60" t="s">
        <v>134</v>
      </c>
      <c r="F69" s="91">
        <v>515560</v>
      </c>
      <c r="G69" s="61">
        <v>215.86</v>
      </c>
      <c r="H69" s="101">
        <v>1382</v>
      </c>
      <c r="I69" s="62">
        <v>54.39</v>
      </c>
      <c r="J69" s="91">
        <v>25.74</v>
      </c>
      <c r="K69" s="63">
        <v>249890</v>
      </c>
      <c r="L69" s="63">
        <v>220</v>
      </c>
      <c r="M69" s="63">
        <v>0</v>
      </c>
      <c r="N69" s="93">
        <v>453550</v>
      </c>
      <c r="O69" s="103" t="s">
        <v>209</v>
      </c>
      <c r="P69" s="97" t="s">
        <v>58</v>
      </c>
    </row>
    <row r="70" spans="1:17" x14ac:dyDescent="0.3">
      <c r="A70" s="100"/>
      <c r="B70" s="96"/>
      <c r="C70" s="96"/>
      <c r="D70" s="65" t="s">
        <v>29</v>
      </c>
      <c r="E70" s="65">
        <v>32</v>
      </c>
      <c r="F70" s="92"/>
      <c r="G70" s="66">
        <v>157.07</v>
      </c>
      <c r="H70" s="102"/>
      <c r="I70" s="67">
        <v>52.77</v>
      </c>
      <c r="J70" s="92"/>
      <c r="K70" s="68">
        <v>182070</v>
      </c>
      <c r="L70" s="68">
        <v>21370</v>
      </c>
      <c r="M70" s="68">
        <v>0</v>
      </c>
      <c r="N70" s="94"/>
      <c r="O70" s="104"/>
      <c r="P70" s="98"/>
    </row>
    <row r="71" spans="1:17" x14ac:dyDescent="0.3">
      <c r="A71" s="70">
        <v>44903</v>
      </c>
      <c r="B71" s="71" t="s">
        <v>133</v>
      </c>
      <c r="C71" s="71" t="s">
        <v>133</v>
      </c>
      <c r="D71" s="2" t="s">
        <v>42</v>
      </c>
      <c r="E71" s="2" t="s">
        <v>354</v>
      </c>
      <c r="F71" s="72">
        <v>344500</v>
      </c>
      <c r="G71" s="55">
        <v>157.25</v>
      </c>
      <c r="H71" s="56">
        <f t="shared" si="9"/>
        <v>2190.7790143084262</v>
      </c>
      <c r="I71" s="57">
        <v>58.83</v>
      </c>
      <c r="J71" s="58">
        <f t="shared" si="10"/>
        <v>37.239146937080164</v>
      </c>
      <c r="K71" s="59">
        <v>201980</v>
      </c>
      <c r="L71" s="59">
        <v>1700</v>
      </c>
      <c r="M71" s="59">
        <v>0</v>
      </c>
      <c r="N71" s="59">
        <f t="shared" si="11"/>
        <v>203680</v>
      </c>
      <c r="O71" s="79" t="s">
        <v>355</v>
      </c>
      <c r="P71" s="71" t="s">
        <v>356</v>
      </c>
    </row>
    <row r="72" spans="1:17" x14ac:dyDescent="0.3">
      <c r="A72" s="70">
        <v>44924</v>
      </c>
      <c r="B72" s="71" t="s">
        <v>376</v>
      </c>
      <c r="C72" s="71" t="s">
        <v>377</v>
      </c>
      <c r="D72" s="2" t="s">
        <v>42</v>
      </c>
      <c r="E72" s="2">
        <v>7</v>
      </c>
      <c r="F72" s="72">
        <v>165500</v>
      </c>
      <c r="G72" s="55">
        <v>2.4300000000000002</v>
      </c>
      <c r="H72" s="56">
        <f t="shared" si="9"/>
        <v>68106.995884773656</v>
      </c>
      <c r="I72" s="57">
        <v>49.71</v>
      </c>
      <c r="J72" s="58">
        <f t="shared" si="10"/>
        <v>1370.0864189252395</v>
      </c>
      <c r="K72" s="59">
        <v>2160</v>
      </c>
      <c r="L72" s="59">
        <v>430</v>
      </c>
      <c r="M72" s="59">
        <v>80490</v>
      </c>
      <c r="N72" s="59">
        <f t="shared" si="11"/>
        <v>83080</v>
      </c>
      <c r="O72" s="79" t="s">
        <v>378</v>
      </c>
      <c r="P72" s="71" t="s">
        <v>379</v>
      </c>
    </row>
    <row r="73" spans="1:17" x14ac:dyDescent="0.3">
      <c r="A73" s="70">
        <v>44697</v>
      </c>
      <c r="B73" s="71" t="s">
        <v>219</v>
      </c>
      <c r="C73" s="71" t="s">
        <v>220</v>
      </c>
      <c r="D73" s="2" t="s">
        <v>221</v>
      </c>
      <c r="E73" s="2">
        <v>23</v>
      </c>
      <c r="F73" s="72">
        <v>249975</v>
      </c>
      <c r="G73" s="55">
        <v>11.11</v>
      </c>
      <c r="H73" s="56">
        <f t="shared" si="9"/>
        <v>22500</v>
      </c>
      <c r="I73" s="57">
        <v>76.56</v>
      </c>
      <c r="J73" s="58">
        <f t="shared" si="10"/>
        <v>293.88714733542321</v>
      </c>
      <c r="K73" s="59">
        <v>17760</v>
      </c>
      <c r="L73" s="59">
        <v>0</v>
      </c>
      <c r="M73" s="59">
        <v>0</v>
      </c>
      <c r="N73" s="59">
        <f t="shared" si="11"/>
        <v>17760</v>
      </c>
      <c r="O73" s="2" t="s">
        <v>222</v>
      </c>
      <c r="P73" s="71" t="s">
        <v>81</v>
      </c>
    </row>
    <row r="74" spans="1:17" x14ac:dyDescent="0.3">
      <c r="A74" s="70">
        <v>44697</v>
      </c>
      <c r="B74" s="71" t="s">
        <v>219</v>
      </c>
      <c r="C74" s="71" t="s">
        <v>26</v>
      </c>
      <c r="D74" s="2" t="s">
        <v>221</v>
      </c>
      <c r="E74" s="2">
        <v>23</v>
      </c>
      <c r="F74" s="72">
        <v>446544</v>
      </c>
      <c r="G74" s="55">
        <v>40</v>
      </c>
      <c r="H74" s="56">
        <f t="shared" si="9"/>
        <v>11163.6</v>
      </c>
      <c r="I74" s="57">
        <v>83.65</v>
      </c>
      <c r="J74" s="58">
        <f t="shared" si="10"/>
        <v>133.45606694560669</v>
      </c>
      <c r="K74" s="59">
        <v>72430</v>
      </c>
      <c r="L74" s="59">
        <v>0</v>
      </c>
      <c r="M74" s="59">
        <v>0</v>
      </c>
      <c r="N74" s="59">
        <f t="shared" si="11"/>
        <v>72430</v>
      </c>
      <c r="O74" s="2" t="s">
        <v>223</v>
      </c>
      <c r="P74" s="71" t="s">
        <v>58</v>
      </c>
    </row>
    <row r="75" spans="1:17" x14ac:dyDescent="0.3">
      <c r="A75" s="70">
        <v>44698</v>
      </c>
      <c r="B75" s="71" t="s">
        <v>227</v>
      </c>
      <c r="C75" s="71" t="s">
        <v>228</v>
      </c>
      <c r="D75" s="2" t="s">
        <v>221</v>
      </c>
      <c r="E75" s="2">
        <v>18</v>
      </c>
      <c r="F75" s="72">
        <v>380000</v>
      </c>
      <c r="G75" s="55">
        <v>40</v>
      </c>
      <c r="H75" s="56">
        <f t="shared" si="9"/>
        <v>9500</v>
      </c>
      <c r="I75" s="57">
        <v>54.26</v>
      </c>
      <c r="J75" s="58">
        <f t="shared" si="10"/>
        <v>175.08293402137855</v>
      </c>
      <c r="K75" s="59">
        <v>46730</v>
      </c>
      <c r="L75" s="59">
        <v>0</v>
      </c>
      <c r="M75" s="59">
        <v>0</v>
      </c>
      <c r="N75" s="59">
        <f t="shared" si="11"/>
        <v>46730</v>
      </c>
      <c r="O75" s="2" t="s">
        <v>229</v>
      </c>
      <c r="P75" s="71"/>
    </row>
    <row r="76" spans="1:17" x14ac:dyDescent="0.3">
      <c r="A76" s="70">
        <v>44761</v>
      </c>
      <c r="B76" s="71" t="s">
        <v>263</v>
      </c>
      <c r="C76" s="71" t="s">
        <v>264</v>
      </c>
      <c r="D76" s="2" t="s">
        <v>221</v>
      </c>
      <c r="E76" s="2">
        <v>13</v>
      </c>
      <c r="F76" s="72">
        <v>289000</v>
      </c>
      <c r="G76" s="55">
        <v>2.9</v>
      </c>
      <c r="H76" s="56">
        <f t="shared" si="9"/>
        <v>99655.172413793101</v>
      </c>
      <c r="I76" s="57">
        <v>45.097000000000001</v>
      </c>
      <c r="J76" s="58">
        <f t="shared" si="10"/>
        <v>2209.7960488234939</v>
      </c>
      <c r="K76" s="59">
        <v>2460</v>
      </c>
      <c r="L76" s="59">
        <v>2280</v>
      </c>
      <c r="M76" s="59">
        <v>134100</v>
      </c>
      <c r="N76" s="59">
        <f t="shared" si="11"/>
        <v>138840</v>
      </c>
      <c r="O76" s="2" t="s">
        <v>265</v>
      </c>
      <c r="P76" s="71" t="s">
        <v>172</v>
      </c>
    </row>
    <row r="77" spans="1:17" x14ac:dyDescent="0.3">
      <c r="A77" s="70">
        <v>44910</v>
      </c>
      <c r="B77" s="71" t="s">
        <v>384</v>
      </c>
      <c r="C77" s="71" t="s">
        <v>384</v>
      </c>
      <c r="D77" s="2" t="s">
        <v>221</v>
      </c>
      <c r="E77" s="2">
        <v>2</v>
      </c>
      <c r="F77" s="72">
        <v>800000</v>
      </c>
      <c r="G77" s="55">
        <v>60</v>
      </c>
      <c r="H77" s="56">
        <f t="shared" si="9"/>
        <v>13333.333333333334</v>
      </c>
      <c r="I77" s="57">
        <v>73.78</v>
      </c>
      <c r="J77" s="58">
        <f t="shared" si="10"/>
        <v>180.71744826963044</v>
      </c>
      <c r="K77" s="59">
        <v>97470</v>
      </c>
      <c r="L77" s="59">
        <v>0</v>
      </c>
      <c r="M77" s="59">
        <v>0</v>
      </c>
      <c r="N77" s="59">
        <f t="shared" si="11"/>
        <v>97470</v>
      </c>
      <c r="O77" s="2" t="s">
        <v>385</v>
      </c>
      <c r="P77" s="71" t="s">
        <v>58</v>
      </c>
    </row>
    <row r="78" spans="1:17" x14ac:dyDescent="0.3">
      <c r="A78" s="1">
        <v>44615</v>
      </c>
      <c r="B78" s="2" t="s">
        <v>102</v>
      </c>
      <c r="C78" s="2" t="s">
        <v>103</v>
      </c>
      <c r="D78" s="2" t="s">
        <v>104</v>
      </c>
      <c r="E78" s="74" t="s">
        <v>105</v>
      </c>
      <c r="F78" s="54">
        <v>0</v>
      </c>
      <c r="G78" s="55">
        <v>1773.22</v>
      </c>
      <c r="H78" s="56">
        <f t="shared" si="9"/>
        <v>0</v>
      </c>
      <c r="I78" s="57">
        <v>63.54</v>
      </c>
      <c r="J78" s="58">
        <f t="shared" si="10"/>
        <v>0</v>
      </c>
      <c r="K78" s="59">
        <v>2328680</v>
      </c>
      <c r="L78" s="59">
        <v>155130</v>
      </c>
      <c r="M78" s="59">
        <v>0</v>
      </c>
      <c r="N78" s="59">
        <f t="shared" si="11"/>
        <v>2483810</v>
      </c>
      <c r="O78" s="2" t="s">
        <v>106</v>
      </c>
      <c r="P78" s="2" t="s">
        <v>54</v>
      </c>
    </row>
    <row r="79" spans="1:17" x14ac:dyDescent="0.3">
      <c r="A79" s="1">
        <v>44677</v>
      </c>
      <c r="B79" s="2" t="s">
        <v>185</v>
      </c>
      <c r="C79" s="2" t="s">
        <v>185</v>
      </c>
      <c r="D79" s="2" t="s">
        <v>104</v>
      </c>
      <c r="E79" s="2">
        <v>11</v>
      </c>
      <c r="F79" s="54">
        <v>145000</v>
      </c>
      <c r="G79" s="55">
        <v>5.0599999999999996</v>
      </c>
      <c r="H79" s="56">
        <f t="shared" si="9"/>
        <v>28656.12648221344</v>
      </c>
      <c r="I79" s="57">
        <v>46.85</v>
      </c>
      <c r="J79" s="58">
        <f t="shared" si="10"/>
        <v>611.656915308718</v>
      </c>
      <c r="K79" s="59">
        <v>4870</v>
      </c>
      <c r="L79" s="59">
        <v>5380</v>
      </c>
      <c r="M79" s="59">
        <v>146820</v>
      </c>
      <c r="N79" s="59">
        <f t="shared" si="11"/>
        <v>157070</v>
      </c>
      <c r="O79" s="2" t="s">
        <v>186</v>
      </c>
      <c r="P79" s="2" t="s">
        <v>187</v>
      </c>
    </row>
    <row r="80" spans="1:17" x14ac:dyDescent="0.3">
      <c r="A80" s="1">
        <v>44713</v>
      </c>
      <c r="B80" s="2" t="s">
        <v>289</v>
      </c>
      <c r="C80" s="2" t="s">
        <v>189</v>
      </c>
      <c r="D80" s="2" t="s">
        <v>104</v>
      </c>
      <c r="E80" s="2">
        <v>27</v>
      </c>
      <c r="F80" s="54">
        <v>15000</v>
      </c>
      <c r="G80" s="55">
        <v>0.25</v>
      </c>
      <c r="H80" s="56">
        <f t="shared" si="9"/>
        <v>60000</v>
      </c>
      <c r="I80" s="57">
        <v>77</v>
      </c>
      <c r="J80" s="58">
        <f t="shared" si="10"/>
        <v>779.22077922077926</v>
      </c>
      <c r="K80" s="59">
        <v>430</v>
      </c>
      <c r="L80" s="59">
        <v>0</v>
      </c>
      <c r="M80" s="59">
        <v>0</v>
      </c>
      <c r="N80" s="59">
        <f t="shared" si="11"/>
        <v>430</v>
      </c>
      <c r="O80" s="2" t="s">
        <v>290</v>
      </c>
      <c r="P80" s="2" t="s">
        <v>62</v>
      </c>
    </row>
    <row r="81" spans="1:17" x14ac:dyDescent="0.3">
      <c r="A81" s="1">
        <v>44565</v>
      </c>
      <c r="B81" s="2" t="s">
        <v>28</v>
      </c>
      <c r="C81" s="2" t="s">
        <v>21</v>
      </c>
      <c r="D81" s="2" t="s">
        <v>27</v>
      </c>
      <c r="E81" s="2" t="s">
        <v>33</v>
      </c>
      <c r="F81" s="54">
        <v>407112</v>
      </c>
      <c r="G81" s="55">
        <v>78.680000000000007</v>
      </c>
      <c r="H81" s="56">
        <f t="shared" ref="H81:H100" si="12">F81/G81</f>
        <v>5174.2755465175387</v>
      </c>
      <c r="I81" s="57">
        <v>65.55</v>
      </c>
      <c r="J81" s="58">
        <f t="shared" ref="J81:J100" si="13">H81/I81</f>
        <v>78.936316499123407</v>
      </c>
      <c r="K81" s="59">
        <v>113230</v>
      </c>
      <c r="L81" s="59">
        <v>0</v>
      </c>
      <c r="M81" s="59">
        <v>0</v>
      </c>
      <c r="N81" s="59">
        <f t="shared" ref="N81:N101" si="14">SUM(K81:M81)</f>
        <v>113230</v>
      </c>
      <c r="O81" s="2" t="s">
        <v>34</v>
      </c>
      <c r="P81" s="2" t="s">
        <v>25</v>
      </c>
      <c r="Q81" s="17" t="s">
        <v>23</v>
      </c>
    </row>
    <row r="82" spans="1:17" x14ac:dyDescent="0.3">
      <c r="A82" s="1">
        <v>44565</v>
      </c>
      <c r="B82" s="2" t="s">
        <v>28</v>
      </c>
      <c r="C82" s="2" t="s">
        <v>35</v>
      </c>
      <c r="D82" s="2" t="s">
        <v>27</v>
      </c>
      <c r="E82" s="2">
        <v>25</v>
      </c>
      <c r="F82" s="54">
        <v>742080</v>
      </c>
      <c r="G82" s="55">
        <v>79.86</v>
      </c>
      <c r="H82" s="56">
        <f t="shared" si="12"/>
        <v>9292.2614575507141</v>
      </c>
      <c r="I82" s="57">
        <v>64.959999999999994</v>
      </c>
      <c r="J82" s="58">
        <f t="shared" si="13"/>
        <v>143.04589682190141</v>
      </c>
      <c r="K82" s="59">
        <v>112940</v>
      </c>
      <c r="L82" s="59">
        <v>0</v>
      </c>
      <c r="M82" s="59">
        <v>0</v>
      </c>
      <c r="N82" s="59">
        <f t="shared" si="14"/>
        <v>112940</v>
      </c>
      <c r="O82" s="2" t="s">
        <v>36</v>
      </c>
      <c r="P82" s="2" t="s">
        <v>25</v>
      </c>
    </row>
    <row r="83" spans="1:17" x14ac:dyDescent="0.3">
      <c r="A83" s="1">
        <v>44697</v>
      </c>
      <c r="B83" s="2" t="s">
        <v>240</v>
      </c>
      <c r="C83" s="2" t="s">
        <v>241</v>
      </c>
      <c r="D83" s="2" t="s">
        <v>27</v>
      </c>
      <c r="E83" s="2" t="s">
        <v>242</v>
      </c>
      <c r="F83" s="54">
        <v>0</v>
      </c>
      <c r="G83" s="55">
        <v>259.12</v>
      </c>
      <c r="H83" s="56">
        <f t="shared" si="12"/>
        <v>0</v>
      </c>
      <c r="I83" s="57">
        <v>78.7</v>
      </c>
      <c r="J83" s="58">
        <f t="shared" si="13"/>
        <v>0</v>
      </c>
      <c r="K83" s="59">
        <v>443740</v>
      </c>
      <c r="L83" s="59">
        <v>0</v>
      </c>
      <c r="M83" s="59">
        <v>0</v>
      </c>
      <c r="N83" s="59">
        <f t="shared" si="14"/>
        <v>443740</v>
      </c>
      <c r="O83" s="2" t="s">
        <v>243</v>
      </c>
      <c r="P83" s="2" t="s">
        <v>58</v>
      </c>
    </row>
    <row r="84" spans="1:17" x14ac:dyDescent="0.3">
      <c r="A84" s="1">
        <v>44705</v>
      </c>
      <c r="B84" s="2" t="s">
        <v>21</v>
      </c>
      <c r="C84" s="2" t="s">
        <v>21</v>
      </c>
      <c r="D84" s="2" t="s">
        <v>27</v>
      </c>
      <c r="E84" s="2">
        <v>36</v>
      </c>
      <c r="F84" s="54">
        <v>2050000</v>
      </c>
      <c r="G84" s="55">
        <v>337.42</v>
      </c>
      <c r="H84" s="56">
        <f t="shared" si="12"/>
        <v>6075.5141959575603</v>
      </c>
      <c r="I84" s="57">
        <v>59.23</v>
      </c>
      <c r="J84" s="58">
        <f t="shared" si="13"/>
        <v>102.57494843757489</v>
      </c>
      <c r="K84" s="59">
        <v>432650</v>
      </c>
      <c r="L84" s="59">
        <v>0</v>
      </c>
      <c r="M84" s="59">
        <v>0</v>
      </c>
      <c r="N84" s="59">
        <f t="shared" si="14"/>
        <v>432650</v>
      </c>
      <c r="O84" s="2" t="s">
        <v>237</v>
      </c>
      <c r="P84" s="2" t="s">
        <v>58</v>
      </c>
    </row>
    <row r="85" spans="1:17" x14ac:dyDescent="0.3">
      <c r="A85" s="99">
        <v>44705</v>
      </c>
      <c r="B85" s="95" t="s">
        <v>21</v>
      </c>
      <c r="C85" s="95" t="s">
        <v>21</v>
      </c>
      <c r="D85" s="60" t="s">
        <v>27</v>
      </c>
      <c r="E85" s="60">
        <v>35</v>
      </c>
      <c r="F85" s="91">
        <v>2050000</v>
      </c>
      <c r="G85" s="61">
        <v>174</v>
      </c>
      <c r="H85" s="101">
        <v>6973</v>
      </c>
      <c r="I85" s="62">
        <v>67.42</v>
      </c>
      <c r="J85" s="91">
        <v>108.64</v>
      </c>
      <c r="K85" s="63">
        <v>256410</v>
      </c>
      <c r="L85" s="63"/>
      <c r="M85" s="63"/>
      <c r="N85" s="93">
        <v>413660</v>
      </c>
      <c r="O85" s="95" t="s">
        <v>239</v>
      </c>
      <c r="P85" s="97" t="s">
        <v>58</v>
      </c>
    </row>
    <row r="86" spans="1:17" x14ac:dyDescent="0.3">
      <c r="A86" s="100"/>
      <c r="B86" s="96"/>
      <c r="C86" s="96"/>
      <c r="D86" s="65" t="s">
        <v>79</v>
      </c>
      <c r="E86" s="65" t="s">
        <v>238</v>
      </c>
      <c r="F86" s="92"/>
      <c r="G86" s="66">
        <v>119.99</v>
      </c>
      <c r="H86" s="102"/>
      <c r="I86" s="67">
        <v>59.53</v>
      </c>
      <c r="J86" s="92"/>
      <c r="K86" s="68">
        <v>157250</v>
      </c>
      <c r="L86" s="68"/>
      <c r="M86" s="68"/>
      <c r="N86" s="94"/>
      <c r="O86" s="96"/>
      <c r="P86" s="98"/>
    </row>
    <row r="87" spans="1:17" x14ac:dyDescent="0.3">
      <c r="A87" s="70">
        <v>44733</v>
      </c>
      <c r="B87" s="71" t="s">
        <v>255</v>
      </c>
      <c r="C87" s="71" t="s">
        <v>256</v>
      </c>
      <c r="D87" s="2" t="s">
        <v>27</v>
      </c>
      <c r="E87" s="2" t="s">
        <v>257</v>
      </c>
      <c r="F87" s="72">
        <v>1495980</v>
      </c>
      <c r="G87" s="55">
        <v>180.24</v>
      </c>
      <c r="H87" s="56">
        <f t="shared" si="12"/>
        <v>8299.9334221038607</v>
      </c>
      <c r="I87" s="57">
        <v>61.75</v>
      </c>
      <c r="J87" s="58">
        <f t="shared" si="13"/>
        <v>134.41187728103418</v>
      </c>
      <c r="K87" s="59">
        <v>244860</v>
      </c>
      <c r="L87" s="59">
        <v>0</v>
      </c>
      <c r="M87" s="59">
        <v>0</v>
      </c>
      <c r="N87" s="59">
        <f t="shared" si="14"/>
        <v>244860</v>
      </c>
      <c r="O87" s="71" t="s">
        <v>258</v>
      </c>
      <c r="P87" s="71" t="s">
        <v>25</v>
      </c>
    </row>
    <row r="88" spans="1:17" x14ac:dyDescent="0.3">
      <c r="A88" s="70">
        <v>44777</v>
      </c>
      <c r="B88" s="71" t="s">
        <v>269</v>
      </c>
      <c r="C88" s="71" t="s">
        <v>270</v>
      </c>
      <c r="D88" s="2" t="s">
        <v>27</v>
      </c>
      <c r="E88" s="2">
        <v>35</v>
      </c>
      <c r="F88" s="72">
        <v>451000</v>
      </c>
      <c r="G88" s="55">
        <v>104.19</v>
      </c>
      <c r="H88" s="56">
        <f t="shared" si="12"/>
        <v>4328.6303867933584</v>
      </c>
      <c r="I88" s="57">
        <v>62.37</v>
      </c>
      <c r="J88" s="58">
        <f t="shared" si="13"/>
        <v>69.402443270696793</v>
      </c>
      <c r="K88" s="59">
        <v>141060</v>
      </c>
      <c r="L88" s="59">
        <v>0</v>
      </c>
      <c r="M88" s="59">
        <v>0</v>
      </c>
      <c r="N88" s="59">
        <f t="shared" si="14"/>
        <v>141060</v>
      </c>
      <c r="O88" s="71" t="s">
        <v>271</v>
      </c>
      <c r="P88" s="71" t="s">
        <v>272</v>
      </c>
    </row>
    <row r="89" spans="1:17" x14ac:dyDescent="0.3">
      <c r="A89" s="70">
        <v>44781</v>
      </c>
      <c r="B89" s="71" t="s">
        <v>269</v>
      </c>
      <c r="C89" s="71" t="s">
        <v>270</v>
      </c>
      <c r="D89" s="2" t="s">
        <v>27</v>
      </c>
      <c r="E89" s="2">
        <v>35</v>
      </c>
      <c r="F89" s="72">
        <v>549000</v>
      </c>
      <c r="G89" s="55">
        <v>104.19</v>
      </c>
      <c r="H89" s="56">
        <f t="shared" ref="H89:H93" si="15">F89/G89</f>
        <v>5269.2196947883676</v>
      </c>
      <c r="I89" s="57">
        <v>62.37</v>
      </c>
      <c r="J89" s="58">
        <f t="shared" ref="J89:J93" si="16">H89/I89</f>
        <v>84.483240256347088</v>
      </c>
      <c r="K89" s="59">
        <v>141060</v>
      </c>
      <c r="L89" s="59">
        <v>0</v>
      </c>
      <c r="M89" s="59">
        <v>0</v>
      </c>
      <c r="N89" s="59">
        <f t="shared" ref="N89:N93" si="17">SUM(K89:M89)</f>
        <v>141060</v>
      </c>
      <c r="O89" s="71" t="s">
        <v>286</v>
      </c>
      <c r="P89" s="71" t="s">
        <v>272</v>
      </c>
    </row>
    <row r="90" spans="1:17" x14ac:dyDescent="0.3">
      <c r="A90" s="70">
        <v>44852</v>
      </c>
      <c r="B90" s="71" t="s">
        <v>309</v>
      </c>
      <c r="C90" s="71" t="s">
        <v>310</v>
      </c>
      <c r="D90" s="2" t="s">
        <v>27</v>
      </c>
      <c r="E90" s="2">
        <v>28</v>
      </c>
      <c r="F90" s="72">
        <v>0</v>
      </c>
      <c r="G90" s="55">
        <v>196.53</v>
      </c>
      <c r="H90" s="56">
        <f t="shared" si="15"/>
        <v>0</v>
      </c>
      <c r="I90" s="57">
        <v>66.709999999999994</v>
      </c>
      <c r="J90" s="58">
        <f t="shared" si="16"/>
        <v>0</v>
      </c>
      <c r="K90" s="59">
        <v>280890</v>
      </c>
      <c r="L90" s="59">
        <v>910</v>
      </c>
      <c r="M90" s="59">
        <v>0</v>
      </c>
      <c r="N90" s="59">
        <f t="shared" si="17"/>
        <v>281800</v>
      </c>
      <c r="O90" s="71" t="s">
        <v>311</v>
      </c>
      <c r="P90" s="71" t="s">
        <v>58</v>
      </c>
    </row>
    <row r="91" spans="1:17" x14ac:dyDescent="0.3">
      <c r="A91" s="70">
        <v>44895</v>
      </c>
      <c r="B91" s="71" t="s">
        <v>338</v>
      </c>
      <c r="C91" s="71" t="s">
        <v>339</v>
      </c>
      <c r="D91" s="2" t="s">
        <v>27</v>
      </c>
      <c r="E91" s="2">
        <v>13</v>
      </c>
      <c r="F91" s="72">
        <v>967930</v>
      </c>
      <c r="G91" s="55">
        <v>116.26</v>
      </c>
      <c r="H91" s="56">
        <f t="shared" si="15"/>
        <v>8325.5633923963524</v>
      </c>
      <c r="I91" s="57">
        <v>68.599999999999994</v>
      </c>
      <c r="J91" s="58">
        <f t="shared" si="16"/>
        <v>121.36389784834334</v>
      </c>
      <c r="K91" s="59">
        <v>171400</v>
      </c>
      <c r="L91" s="59">
        <v>0</v>
      </c>
      <c r="M91" s="59">
        <v>0</v>
      </c>
      <c r="N91" s="59">
        <f t="shared" si="17"/>
        <v>171400</v>
      </c>
      <c r="O91" s="71" t="s">
        <v>340</v>
      </c>
      <c r="P91" s="71" t="s">
        <v>25</v>
      </c>
    </row>
    <row r="92" spans="1:17" x14ac:dyDescent="0.3">
      <c r="A92" s="70">
        <v>44910</v>
      </c>
      <c r="B92" s="71" t="s">
        <v>338</v>
      </c>
      <c r="C92" s="71" t="s">
        <v>357</v>
      </c>
      <c r="D92" s="2" t="s">
        <v>27</v>
      </c>
      <c r="E92" s="2">
        <v>13</v>
      </c>
      <c r="F92" s="72">
        <v>556133</v>
      </c>
      <c r="G92" s="55">
        <v>37.53</v>
      </c>
      <c r="H92" s="56">
        <f t="shared" si="15"/>
        <v>14818.3586464162</v>
      </c>
      <c r="I92" s="57">
        <v>78.3</v>
      </c>
      <c r="J92" s="58">
        <f t="shared" si="16"/>
        <v>189.25106828117754</v>
      </c>
      <c r="K92" s="59">
        <v>64020</v>
      </c>
      <c r="L92" s="59">
        <v>0</v>
      </c>
      <c r="M92" s="59">
        <v>0</v>
      </c>
      <c r="N92" s="59">
        <f t="shared" si="17"/>
        <v>64020</v>
      </c>
      <c r="O92" s="71" t="s">
        <v>358</v>
      </c>
      <c r="P92" s="71" t="s">
        <v>24</v>
      </c>
    </row>
    <row r="93" spans="1:17" x14ac:dyDescent="0.3">
      <c r="A93" s="70">
        <v>44910</v>
      </c>
      <c r="B93" s="71" t="s">
        <v>338</v>
      </c>
      <c r="C93" s="71" t="s">
        <v>359</v>
      </c>
      <c r="D93" s="2" t="s">
        <v>27</v>
      </c>
      <c r="E93" s="2">
        <v>14</v>
      </c>
      <c r="F93" s="72">
        <v>357200</v>
      </c>
      <c r="G93" s="55">
        <v>40</v>
      </c>
      <c r="H93" s="56">
        <f t="shared" si="15"/>
        <v>8930</v>
      </c>
      <c r="I93" s="57">
        <v>69.31</v>
      </c>
      <c r="J93" s="58">
        <f t="shared" si="16"/>
        <v>128.84143702207473</v>
      </c>
      <c r="K93" s="59">
        <v>58470</v>
      </c>
      <c r="L93" s="59">
        <v>0</v>
      </c>
      <c r="M93" s="59">
        <v>0</v>
      </c>
      <c r="N93" s="59">
        <f t="shared" si="17"/>
        <v>58470</v>
      </c>
      <c r="O93" s="71" t="s">
        <v>360</v>
      </c>
      <c r="P93" s="71" t="s">
        <v>25</v>
      </c>
    </row>
    <row r="94" spans="1:17" x14ac:dyDescent="0.3">
      <c r="A94" s="70">
        <v>44914</v>
      </c>
      <c r="B94" s="71" t="s">
        <v>364</v>
      </c>
      <c r="C94" s="71" t="s">
        <v>310</v>
      </c>
      <c r="D94" s="2" t="s">
        <v>27</v>
      </c>
      <c r="E94" s="2">
        <v>28</v>
      </c>
      <c r="F94" s="72">
        <v>0</v>
      </c>
      <c r="G94" s="55">
        <v>196.53</v>
      </c>
      <c r="H94" s="56">
        <f t="shared" ref="H94" si="18">F94/G94</f>
        <v>0</v>
      </c>
      <c r="I94" s="57">
        <v>66.709999999999994</v>
      </c>
      <c r="J94" s="58">
        <f t="shared" ref="J94" si="19">H94/I94</f>
        <v>0</v>
      </c>
      <c r="K94" s="59">
        <v>281210</v>
      </c>
      <c r="L94" s="59">
        <v>910</v>
      </c>
      <c r="M94" s="59">
        <v>0</v>
      </c>
      <c r="N94" s="59">
        <f t="shared" ref="N94" si="20">SUM(K94:M94)</f>
        <v>282120</v>
      </c>
      <c r="O94" s="71" t="s">
        <v>365</v>
      </c>
      <c r="P94" s="71" t="s">
        <v>58</v>
      </c>
    </row>
    <row r="95" spans="1:17" x14ac:dyDescent="0.3">
      <c r="A95" s="1">
        <v>44638</v>
      </c>
      <c r="B95" s="2" t="s">
        <v>139</v>
      </c>
      <c r="C95" s="2" t="s">
        <v>140</v>
      </c>
      <c r="D95" s="2" t="s">
        <v>141</v>
      </c>
      <c r="E95" s="2" t="s">
        <v>142</v>
      </c>
      <c r="F95" s="54">
        <v>100000</v>
      </c>
      <c r="G95" s="55">
        <v>16</v>
      </c>
      <c r="H95" s="56">
        <f t="shared" si="12"/>
        <v>6250</v>
      </c>
      <c r="I95" s="57">
        <v>38.01</v>
      </c>
      <c r="J95" s="58">
        <f t="shared" si="13"/>
        <v>164.4304130491976</v>
      </c>
      <c r="K95" s="59">
        <v>13520</v>
      </c>
      <c r="L95" s="59">
        <v>3730</v>
      </c>
      <c r="M95" s="59">
        <v>94980</v>
      </c>
      <c r="N95" s="59">
        <f t="shared" si="14"/>
        <v>112230</v>
      </c>
      <c r="O95" s="2" t="s">
        <v>143</v>
      </c>
      <c r="P95" s="2" t="s">
        <v>144</v>
      </c>
    </row>
    <row r="96" spans="1:17" x14ac:dyDescent="0.3">
      <c r="A96" s="1">
        <v>44881</v>
      </c>
      <c r="B96" s="2" t="s">
        <v>325</v>
      </c>
      <c r="C96" s="2" t="s">
        <v>140</v>
      </c>
      <c r="D96" s="2" t="s">
        <v>141</v>
      </c>
      <c r="E96" s="2">
        <v>9</v>
      </c>
      <c r="F96" s="54">
        <v>135000</v>
      </c>
      <c r="G96" s="55">
        <v>18.63</v>
      </c>
      <c r="H96" s="56">
        <f t="shared" si="12"/>
        <v>7246.376811594203</v>
      </c>
      <c r="I96" s="57">
        <v>75.48</v>
      </c>
      <c r="J96" s="58">
        <f t="shared" si="13"/>
        <v>96.003932321067865</v>
      </c>
      <c r="K96" s="59">
        <v>18240</v>
      </c>
      <c r="L96" s="59">
        <v>0</v>
      </c>
      <c r="M96" s="59">
        <v>0</v>
      </c>
      <c r="N96" s="59">
        <f>SUM(K96:M96)</f>
        <v>18240</v>
      </c>
      <c r="O96" s="2" t="s">
        <v>326</v>
      </c>
    </row>
    <row r="97" spans="1:17" x14ac:dyDescent="0.3">
      <c r="A97" s="1">
        <v>44907</v>
      </c>
      <c r="B97" s="2" t="s">
        <v>366</v>
      </c>
      <c r="C97" s="2" t="s">
        <v>367</v>
      </c>
      <c r="D97" s="2" t="s">
        <v>141</v>
      </c>
      <c r="E97" s="2">
        <v>12</v>
      </c>
      <c r="F97" s="54">
        <v>265000</v>
      </c>
      <c r="G97" s="55">
        <v>5.59</v>
      </c>
      <c r="H97" s="56">
        <f t="shared" si="12"/>
        <v>47406.08228980322</v>
      </c>
      <c r="I97" s="57">
        <v>49.99</v>
      </c>
      <c r="J97" s="58">
        <f t="shared" si="13"/>
        <v>948.31130805767589</v>
      </c>
      <c r="K97" s="59">
        <v>6210</v>
      </c>
      <c r="L97" s="59">
        <v>14850</v>
      </c>
      <c r="M97" s="59">
        <v>125540</v>
      </c>
      <c r="N97" s="59">
        <f>SUM(K97:M97)</f>
        <v>146600</v>
      </c>
      <c r="O97" s="2" t="s">
        <v>368</v>
      </c>
      <c r="P97" s="2" t="s">
        <v>172</v>
      </c>
    </row>
    <row r="98" spans="1:17" x14ac:dyDescent="0.3">
      <c r="A98" s="1">
        <v>44609</v>
      </c>
      <c r="B98" s="2" t="s">
        <v>93</v>
      </c>
      <c r="C98" s="2" t="s">
        <v>94</v>
      </c>
      <c r="D98" s="2" t="s">
        <v>95</v>
      </c>
      <c r="E98" s="2">
        <v>6</v>
      </c>
      <c r="F98" s="54">
        <v>1074400</v>
      </c>
      <c r="G98" s="55">
        <v>79.02</v>
      </c>
      <c r="H98" s="56">
        <f t="shared" si="12"/>
        <v>13596.557833459885</v>
      </c>
      <c r="I98" s="57">
        <v>68.25</v>
      </c>
      <c r="J98" s="58">
        <f t="shared" si="13"/>
        <v>199.21696459281884</v>
      </c>
      <c r="K98" s="59">
        <v>119720</v>
      </c>
      <c r="L98" s="59">
        <v>0</v>
      </c>
      <c r="M98" s="59">
        <v>0</v>
      </c>
      <c r="N98" s="59">
        <f t="shared" si="14"/>
        <v>119720</v>
      </c>
      <c r="O98" s="2" t="s">
        <v>96</v>
      </c>
      <c r="P98" s="2" t="s">
        <v>25</v>
      </c>
    </row>
    <row r="99" spans="1:17" x14ac:dyDescent="0.3">
      <c r="A99" s="1">
        <v>44650</v>
      </c>
      <c r="B99" s="2" t="s">
        <v>161</v>
      </c>
      <c r="C99" s="2" t="s">
        <v>162</v>
      </c>
      <c r="D99" s="2" t="s">
        <v>95</v>
      </c>
      <c r="E99" s="2">
        <v>14</v>
      </c>
      <c r="F99" s="54">
        <v>2051100</v>
      </c>
      <c r="G99" s="55">
        <v>160</v>
      </c>
      <c r="H99" s="56">
        <f t="shared" si="12"/>
        <v>12819.375</v>
      </c>
      <c r="I99" s="57">
        <v>67.52</v>
      </c>
      <c r="J99" s="58">
        <f t="shared" si="13"/>
        <v>189.86041172985784</v>
      </c>
      <c r="K99" s="59">
        <v>233820</v>
      </c>
      <c r="L99" s="59">
        <v>2110</v>
      </c>
      <c r="M99" s="59">
        <v>11650</v>
      </c>
      <c r="N99" s="59">
        <f t="shared" si="14"/>
        <v>247580</v>
      </c>
      <c r="O99" s="2" t="s">
        <v>163</v>
      </c>
      <c r="P99" s="2" t="s">
        <v>67</v>
      </c>
    </row>
    <row r="100" spans="1:17" x14ac:dyDescent="0.3">
      <c r="A100" s="1">
        <v>44705</v>
      </c>
      <c r="B100" s="2" t="s">
        <v>232</v>
      </c>
      <c r="C100" s="2" t="s">
        <v>231</v>
      </c>
      <c r="D100" s="2" t="s">
        <v>95</v>
      </c>
      <c r="E100" s="2">
        <v>15</v>
      </c>
      <c r="F100" s="54">
        <v>956567</v>
      </c>
      <c r="G100" s="55">
        <v>79.67</v>
      </c>
      <c r="H100" s="56">
        <f t="shared" si="12"/>
        <v>12006.614785992218</v>
      </c>
      <c r="I100" s="57">
        <v>71.67</v>
      </c>
      <c r="J100" s="58">
        <f t="shared" si="13"/>
        <v>167.52636788045513</v>
      </c>
      <c r="K100" s="59">
        <v>119990</v>
      </c>
      <c r="L100" s="59">
        <v>0</v>
      </c>
      <c r="M100" s="59">
        <v>0</v>
      </c>
      <c r="N100" s="59">
        <f t="shared" si="14"/>
        <v>119990</v>
      </c>
      <c r="O100" s="2" t="s">
        <v>235</v>
      </c>
      <c r="P100" s="2" t="s">
        <v>234</v>
      </c>
    </row>
    <row r="101" spans="1:17" x14ac:dyDescent="0.3">
      <c r="A101" s="1">
        <v>44565</v>
      </c>
      <c r="B101" s="2" t="s">
        <v>28</v>
      </c>
      <c r="C101" s="2" t="s">
        <v>21</v>
      </c>
      <c r="D101" s="2" t="s">
        <v>29</v>
      </c>
      <c r="E101" s="2">
        <v>8</v>
      </c>
      <c r="F101" s="54">
        <v>1111715</v>
      </c>
      <c r="G101" s="55">
        <v>80</v>
      </c>
      <c r="H101" s="56">
        <f t="shared" ref="H101:H129" si="21">F101/G101</f>
        <v>13896.4375</v>
      </c>
      <c r="I101" s="57">
        <v>82.86</v>
      </c>
      <c r="J101" s="58">
        <f t="shared" ref="J101:J129" si="22">H101/I101</f>
        <v>167.70984190200338</v>
      </c>
      <c r="K101" s="59">
        <v>146650</v>
      </c>
      <c r="L101" s="59">
        <v>0</v>
      </c>
      <c r="M101" s="59">
        <v>0</v>
      </c>
      <c r="N101" s="59">
        <f t="shared" si="14"/>
        <v>146650</v>
      </c>
      <c r="O101" s="2" t="s">
        <v>30</v>
      </c>
      <c r="P101" s="2" t="s">
        <v>25</v>
      </c>
      <c r="Q101" s="17" t="s">
        <v>23</v>
      </c>
    </row>
    <row r="102" spans="1:17" x14ac:dyDescent="0.3">
      <c r="A102" s="1">
        <v>44565</v>
      </c>
      <c r="B102" s="2" t="s">
        <v>28</v>
      </c>
      <c r="C102" s="75" t="s">
        <v>31</v>
      </c>
      <c r="D102" s="2" t="s">
        <v>29</v>
      </c>
      <c r="E102" s="2">
        <v>19</v>
      </c>
      <c r="F102" s="54">
        <v>92550</v>
      </c>
      <c r="G102" s="55">
        <v>21.83</v>
      </c>
      <c r="H102" s="56">
        <f t="shared" si="21"/>
        <v>4239.5785616124604</v>
      </c>
      <c r="I102" s="57">
        <v>45.53</v>
      </c>
      <c r="J102" s="58">
        <f t="shared" si="22"/>
        <v>93.116155537282239</v>
      </c>
      <c r="K102" s="59">
        <v>18700</v>
      </c>
      <c r="L102" s="59">
        <v>0</v>
      </c>
      <c r="M102" s="59">
        <v>0</v>
      </c>
      <c r="N102" s="59">
        <f t="shared" ref="N102:N129" si="23">SUM(K102:M102)</f>
        <v>18700</v>
      </c>
      <c r="O102" s="2" t="s">
        <v>32</v>
      </c>
      <c r="P102" s="2" t="s">
        <v>25</v>
      </c>
    </row>
    <row r="103" spans="1:17" x14ac:dyDescent="0.3">
      <c r="A103" s="1">
        <v>44565</v>
      </c>
      <c r="B103" s="2" t="s">
        <v>28</v>
      </c>
      <c r="C103" s="2" t="s">
        <v>37</v>
      </c>
      <c r="D103" s="2" t="s">
        <v>29</v>
      </c>
      <c r="E103" s="2">
        <v>21</v>
      </c>
      <c r="F103" s="54">
        <v>593300</v>
      </c>
      <c r="G103" s="55">
        <v>120</v>
      </c>
      <c r="H103" s="56">
        <f t="shared" si="21"/>
        <v>4944.166666666667</v>
      </c>
      <c r="I103" s="57">
        <v>53.45</v>
      </c>
      <c r="J103" s="58">
        <f t="shared" si="22"/>
        <v>92.500779544745868</v>
      </c>
      <c r="K103" s="59">
        <v>140920</v>
      </c>
      <c r="L103" s="59">
        <v>0</v>
      </c>
      <c r="M103" s="59">
        <v>0</v>
      </c>
      <c r="N103" s="59">
        <f t="shared" si="23"/>
        <v>140920</v>
      </c>
      <c r="O103" s="2" t="s">
        <v>38</v>
      </c>
      <c r="P103" s="2" t="s">
        <v>24</v>
      </c>
    </row>
    <row r="104" spans="1:17" x14ac:dyDescent="0.3">
      <c r="A104" s="1">
        <v>44565</v>
      </c>
      <c r="B104" s="2" t="s">
        <v>28</v>
      </c>
      <c r="C104" s="2" t="s">
        <v>26</v>
      </c>
      <c r="D104" s="2" t="s">
        <v>29</v>
      </c>
      <c r="E104" s="2">
        <v>19</v>
      </c>
      <c r="F104" s="54">
        <v>893088</v>
      </c>
      <c r="G104" s="55">
        <v>89.66</v>
      </c>
      <c r="H104" s="56">
        <f t="shared" si="21"/>
        <v>9960.8298014722295</v>
      </c>
      <c r="I104" s="57">
        <v>65.400000000000006</v>
      </c>
      <c r="J104" s="58">
        <f t="shared" si="22"/>
        <v>152.30626607755701</v>
      </c>
      <c r="K104" s="59">
        <v>128750</v>
      </c>
      <c r="L104" s="59">
        <v>0</v>
      </c>
      <c r="M104" s="59">
        <v>0</v>
      </c>
      <c r="N104" s="59">
        <f t="shared" si="23"/>
        <v>128750</v>
      </c>
      <c r="O104" s="2" t="s">
        <v>39</v>
      </c>
      <c r="P104" s="2" t="s">
        <v>25</v>
      </c>
    </row>
    <row r="105" spans="1:17" x14ac:dyDescent="0.3">
      <c r="A105" s="1">
        <v>44690</v>
      </c>
      <c r="B105" s="2" t="s">
        <v>210</v>
      </c>
      <c r="C105" s="2" t="s">
        <v>211</v>
      </c>
      <c r="D105" s="2" t="s">
        <v>29</v>
      </c>
      <c r="E105" s="2">
        <v>9</v>
      </c>
      <c r="F105" s="54">
        <v>150000</v>
      </c>
      <c r="G105" s="55">
        <v>22.92</v>
      </c>
      <c r="H105" s="56">
        <f t="shared" si="21"/>
        <v>6544.5026178010467</v>
      </c>
      <c r="I105" s="57">
        <v>37.729999999999997</v>
      </c>
      <c r="J105" s="58">
        <f t="shared" si="22"/>
        <v>173.4562050835157</v>
      </c>
      <c r="K105" s="59">
        <v>19190</v>
      </c>
      <c r="L105" s="59">
        <v>0</v>
      </c>
      <c r="M105" s="59">
        <v>0</v>
      </c>
      <c r="N105" s="59">
        <f t="shared" si="23"/>
        <v>19190</v>
      </c>
      <c r="O105" s="2" t="s">
        <v>212</v>
      </c>
    </row>
    <row r="106" spans="1:17" x14ac:dyDescent="0.3">
      <c r="A106" s="1">
        <v>44697</v>
      </c>
      <c r="B106" s="2" t="s">
        <v>26</v>
      </c>
      <c r="C106" s="2" t="s">
        <v>219</v>
      </c>
      <c r="D106" s="2" t="s">
        <v>29</v>
      </c>
      <c r="E106" s="2">
        <v>19</v>
      </c>
      <c r="F106" s="54">
        <v>893088</v>
      </c>
      <c r="G106" s="55">
        <v>89.66</v>
      </c>
      <c r="H106" s="56">
        <f t="shared" si="21"/>
        <v>9960.8298014722295</v>
      </c>
      <c r="I106" s="57">
        <v>65.400000000000006</v>
      </c>
      <c r="J106" s="58">
        <f t="shared" si="22"/>
        <v>152.30626607755701</v>
      </c>
      <c r="K106" s="59">
        <v>128750</v>
      </c>
      <c r="L106" s="59">
        <v>0</v>
      </c>
      <c r="M106" s="59">
        <v>0</v>
      </c>
      <c r="N106" s="59">
        <f t="shared" si="23"/>
        <v>128750</v>
      </c>
      <c r="O106" s="2" t="s">
        <v>230</v>
      </c>
      <c r="P106" s="2" t="s">
        <v>58</v>
      </c>
    </row>
    <row r="107" spans="1:17" x14ac:dyDescent="0.3">
      <c r="A107" s="1">
        <v>44658</v>
      </c>
      <c r="B107" s="2" t="s">
        <v>181</v>
      </c>
      <c r="C107" s="2" t="s">
        <v>247</v>
      </c>
      <c r="D107" s="2" t="s">
        <v>29</v>
      </c>
      <c r="E107" s="2">
        <v>9</v>
      </c>
      <c r="F107" s="54">
        <v>130000</v>
      </c>
      <c r="G107" s="55">
        <v>11.54</v>
      </c>
      <c r="H107" s="56">
        <f t="shared" si="21"/>
        <v>11265.164644714039</v>
      </c>
      <c r="I107" s="57">
        <v>43.89</v>
      </c>
      <c r="J107" s="58">
        <f t="shared" si="22"/>
        <v>256.66813954691361</v>
      </c>
      <c r="K107" s="59">
        <v>11180</v>
      </c>
      <c r="L107" s="59">
        <v>5890</v>
      </c>
      <c r="M107" s="59">
        <v>84350</v>
      </c>
      <c r="N107" s="59">
        <f t="shared" si="23"/>
        <v>101420</v>
      </c>
      <c r="O107" s="2" t="s">
        <v>248</v>
      </c>
    </row>
    <row r="108" spans="1:17" x14ac:dyDescent="0.3">
      <c r="A108" s="1">
        <v>44873</v>
      </c>
      <c r="B108" s="2" t="s">
        <v>327</v>
      </c>
      <c r="C108" s="2" t="s">
        <v>392</v>
      </c>
      <c r="D108" s="2" t="s">
        <v>29</v>
      </c>
      <c r="E108" s="2">
        <v>16</v>
      </c>
      <c r="F108" s="54">
        <v>165000</v>
      </c>
      <c r="G108" s="55">
        <v>4.3</v>
      </c>
      <c r="H108" s="56">
        <f t="shared" si="21"/>
        <v>38372.093023255817</v>
      </c>
      <c r="I108" s="57">
        <v>52.54</v>
      </c>
      <c r="J108" s="58">
        <f t="shared" si="22"/>
        <v>730.34056001628892</v>
      </c>
      <c r="K108" s="59">
        <v>5010</v>
      </c>
      <c r="M108" s="59">
        <v>166830</v>
      </c>
      <c r="N108" s="59">
        <f t="shared" si="23"/>
        <v>171840</v>
      </c>
      <c r="O108" s="2" t="s">
        <v>328</v>
      </c>
      <c r="P108" s="2" t="s">
        <v>172</v>
      </c>
    </row>
    <row r="109" spans="1:17" x14ac:dyDescent="0.3">
      <c r="A109" s="1">
        <v>44881</v>
      </c>
      <c r="B109" s="2" t="s">
        <v>329</v>
      </c>
      <c r="C109" s="2" t="s">
        <v>146</v>
      </c>
      <c r="D109" s="2" t="s">
        <v>29</v>
      </c>
      <c r="E109" s="2">
        <v>24</v>
      </c>
      <c r="F109" s="54">
        <v>1584000</v>
      </c>
      <c r="G109" s="55">
        <v>160</v>
      </c>
      <c r="H109" s="56">
        <f t="shared" si="21"/>
        <v>9900</v>
      </c>
      <c r="I109" s="57">
        <v>72</v>
      </c>
      <c r="J109" s="58">
        <f t="shared" si="22"/>
        <v>137.5</v>
      </c>
      <c r="K109" s="59">
        <v>249390</v>
      </c>
      <c r="L109" s="59">
        <v>6410</v>
      </c>
      <c r="N109" s="59">
        <f t="shared" si="23"/>
        <v>255800</v>
      </c>
      <c r="O109" s="2" t="s">
        <v>330</v>
      </c>
      <c r="P109" s="2" t="s">
        <v>25</v>
      </c>
    </row>
    <row r="110" spans="1:17" x14ac:dyDescent="0.3">
      <c r="A110" s="1">
        <v>44585</v>
      </c>
      <c r="B110" s="2" t="s">
        <v>55</v>
      </c>
      <c r="C110" s="2" t="s">
        <v>56</v>
      </c>
      <c r="D110" s="2" t="s">
        <v>49</v>
      </c>
      <c r="E110" s="2">
        <v>31</v>
      </c>
      <c r="F110" s="54">
        <v>170000</v>
      </c>
      <c r="G110" s="55">
        <v>82.19</v>
      </c>
      <c r="H110" s="56">
        <f t="shared" si="21"/>
        <v>2068.378148193211</v>
      </c>
      <c r="I110" s="57">
        <v>46.77</v>
      </c>
      <c r="J110" s="58">
        <f t="shared" si="22"/>
        <v>44.22446329256384</v>
      </c>
      <c r="K110" s="59">
        <v>82380</v>
      </c>
      <c r="L110" s="59">
        <v>0</v>
      </c>
      <c r="M110" s="59">
        <v>33230</v>
      </c>
      <c r="N110" s="59">
        <f t="shared" si="23"/>
        <v>115610</v>
      </c>
      <c r="O110" s="2" t="s">
        <v>57</v>
      </c>
      <c r="P110" s="2" t="s">
        <v>58</v>
      </c>
    </row>
    <row r="111" spans="1:17" x14ac:dyDescent="0.3">
      <c r="A111" s="1">
        <v>44778</v>
      </c>
      <c r="B111" s="2" t="s">
        <v>280</v>
      </c>
      <c r="C111" s="2" t="s">
        <v>281</v>
      </c>
      <c r="D111" s="2" t="s">
        <v>49</v>
      </c>
      <c r="E111" s="2">
        <v>11</v>
      </c>
      <c r="F111" s="54">
        <v>800000</v>
      </c>
      <c r="G111" s="55">
        <v>15.27</v>
      </c>
      <c r="H111" s="56">
        <f t="shared" si="21"/>
        <v>52390.307793058288</v>
      </c>
      <c r="I111" s="57">
        <v>50.05</v>
      </c>
      <c r="J111" s="58">
        <f t="shared" si="22"/>
        <v>1046.759396464701</v>
      </c>
      <c r="K111" s="59">
        <v>15330</v>
      </c>
      <c r="L111" s="59">
        <v>2350</v>
      </c>
      <c r="M111" s="59">
        <v>299590</v>
      </c>
      <c r="N111" s="59">
        <f t="shared" si="23"/>
        <v>317270</v>
      </c>
      <c r="O111" s="2" t="s">
        <v>282</v>
      </c>
      <c r="P111" s="2" t="s">
        <v>283</v>
      </c>
    </row>
    <row r="112" spans="1:17" x14ac:dyDescent="0.3">
      <c r="A112" s="1">
        <v>44824</v>
      </c>
      <c r="B112" s="2" t="s">
        <v>295</v>
      </c>
      <c r="C112" s="2" t="s">
        <v>295</v>
      </c>
      <c r="D112" s="2" t="s">
        <v>49</v>
      </c>
      <c r="E112" s="2">
        <v>24</v>
      </c>
      <c r="F112" s="54">
        <v>84000</v>
      </c>
      <c r="G112" s="55">
        <v>5</v>
      </c>
      <c r="H112" s="56">
        <f t="shared" si="21"/>
        <v>16800</v>
      </c>
      <c r="I112" s="57">
        <v>43.27</v>
      </c>
      <c r="J112" s="58">
        <f t="shared" si="22"/>
        <v>388.25976427085737</v>
      </c>
      <c r="K112" s="59">
        <v>4470</v>
      </c>
      <c r="L112" s="59">
        <v>0</v>
      </c>
      <c r="M112" s="59">
        <v>111620</v>
      </c>
      <c r="N112" s="59">
        <f t="shared" si="23"/>
        <v>116090</v>
      </c>
      <c r="O112" s="2" t="s">
        <v>296</v>
      </c>
      <c r="P112" s="2" t="s">
        <v>58</v>
      </c>
    </row>
    <row r="113" spans="1:16" x14ac:dyDescent="0.3">
      <c r="A113" s="1">
        <v>44881</v>
      </c>
      <c r="B113" s="2" t="s">
        <v>321</v>
      </c>
      <c r="C113" s="2" t="s">
        <v>322</v>
      </c>
      <c r="D113" s="2" t="s">
        <v>49</v>
      </c>
      <c r="E113" s="2">
        <v>10</v>
      </c>
      <c r="F113" s="54">
        <v>20000</v>
      </c>
      <c r="G113" s="55">
        <v>4.9800000000000004</v>
      </c>
      <c r="H113" s="56">
        <f t="shared" si="21"/>
        <v>4016.064257028112</v>
      </c>
      <c r="I113" s="57">
        <v>63.56</v>
      </c>
      <c r="J113" s="58">
        <f t="shared" si="22"/>
        <v>63.185403666269856</v>
      </c>
      <c r="K113" s="59">
        <v>7030</v>
      </c>
      <c r="L113" s="59">
        <v>0</v>
      </c>
      <c r="M113" s="59">
        <v>0</v>
      </c>
      <c r="N113" s="59">
        <f t="shared" si="23"/>
        <v>7030</v>
      </c>
      <c r="O113" s="2" t="s">
        <v>323</v>
      </c>
      <c r="P113" s="2" t="s">
        <v>324</v>
      </c>
    </row>
    <row r="114" spans="1:16" x14ac:dyDescent="0.3">
      <c r="A114" s="1">
        <v>44579</v>
      </c>
      <c r="B114" s="2" t="s">
        <v>50</v>
      </c>
      <c r="C114" s="2" t="s">
        <v>51</v>
      </c>
      <c r="D114" s="2" t="s">
        <v>52</v>
      </c>
      <c r="E114" s="2">
        <v>28</v>
      </c>
      <c r="F114" s="54">
        <v>0</v>
      </c>
      <c r="G114" s="55">
        <v>157.62</v>
      </c>
      <c r="H114" s="56">
        <f t="shared" si="21"/>
        <v>0</v>
      </c>
      <c r="I114" s="57">
        <v>66.25</v>
      </c>
      <c r="J114" s="58">
        <f t="shared" si="22"/>
        <v>0</v>
      </c>
      <c r="K114" s="59">
        <v>226270</v>
      </c>
      <c r="L114" s="59">
        <v>0</v>
      </c>
      <c r="M114" s="59">
        <v>0</v>
      </c>
      <c r="N114" s="59">
        <f t="shared" si="23"/>
        <v>226270</v>
      </c>
      <c r="O114" s="2" t="s">
        <v>53</v>
      </c>
      <c r="P114" s="2" t="s">
        <v>54</v>
      </c>
    </row>
    <row r="115" spans="1:16" x14ac:dyDescent="0.3">
      <c r="A115" s="1">
        <v>44586</v>
      </c>
      <c r="B115" s="2" t="s">
        <v>59</v>
      </c>
      <c r="C115" s="2" t="s">
        <v>60</v>
      </c>
      <c r="D115" s="2" t="s">
        <v>52</v>
      </c>
      <c r="E115" s="2">
        <v>32</v>
      </c>
      <c r="F115" s="54">
        <v>125000</v>
      </c>
      <c r="G115" s="55">
        <v>3.55</v>
      </c>
      <c r="H115" s="56">
        <f t="shared" si="21"/>
        <v>35211.267605633802</v>
      </c>
      <c r="I115" s="57">
        <v>40.119999999999997</v>
      </c>
      <c r="J115" s="58">
        <f t="shared" si="22"/>
        <v>877.6487439091178</v>
      </c>
      <c r="K115" s="59">
        <v>2830</v>
      </c>
      <c r="L115" s="59">
        <v>24990</v>
      </c>
      <c r="M115" s="59">
        <v>0</v>
      </c>
      <c r="N115" s="59">
        <f t="shared" si="23"/>
        <v>27820</v>
      </c>
      <c r="O115" s="2" t="s">
        <v>61</v>
      </c>
      <c r="P115" s="2" t="s">
        <v>62</v>
      </c>
    </row>
    <row r="116" spans="1:16" x14ac:dyDescent="0.3">
      <c r="A116" s="1">
        <v>44620</v>
      </c>
      <c r="B116" s="2" t="s">
        <v>107</v>
      </c>
      <c r="C116" s="76" t="s">
        <v>108</v>
      </c>
      <c r="D116" s="2" t="s">
        <v>52</v>
      </c>
      <c r="E116" s="2">
        <v>13</v>
      </c>
      <c r="F116" s="54">
        <v>113600</v>
      </c>
      <c r="G116" s="55">
        <v>6.36</v>
      </c>
      <c r="H116" s="56">
        <f t="shared" si="21"/>
        <v>17861.635220125787</v>
      </c>
      <c r="I116" s="57">
        <v>57.81</v>
      </c>
      <c r="J116" s="58">
        <f t="shared" si="22"/>
        <v>308.97137554273979</v>
      </c>
      <c r="K116" s="59">
        <v>6420</v>
      </c>
      <c r="L116" s="59">
        <v>0</v>
      </c>
      <c r="M116" s="59">
        <v>0</v>
      </c>
      <c r="N116" s="59">
        <f t="shared" si="23"/>
        <v>6420</v>
      </c>
      <c r="O116" s="2" t="s">
        <v>109</v>
      </c>
      <c r="P116" s="2" t="s">
        <v>62</v>
      </c>
    </row>
    <row r="117" spans="1:16" x14ac:dyDescent="0.3">
      <c r="A117" s="1">
        <v>44638</v>
      </c>
      <c r="B117" s="2" t="s">
        <v>149</v>
      </c>
      <c r="C117" s="2" t="s">
        <v>150</v>
      </c>
      <c r="D117" s="2" t="s">
        <v>52</v>
      </c>
      <c r="E117" s="2">
        <v>28</v>
      </c>
      <c r="F117" s="54">
        <v>0</v>
      </c>
      <c r="G117" s="55">
        <v>157.62</v>
      </c>
      <c r="H117" s="56">
        <f t="shared" si="21"/>
        <v>0</v>
      </c>
      <c r="I117" s="57">
        <v>66.25</v>
      </c>
      <c r="J117" s="58">
        <f t="shared" si="22"/>
        <v>0</v>
      </c>
      <c r="K117" s="59">
        <v>226270</v>
      </c>
      <c r="L117" s="59">
        <v>0</v>
      </c>
      <c r="M117" s="59">
        <v>0</v>
      </c>
      <c r="N117" s="59">
        <f t="shared" si="23"/>
        <v>226270</v>
      </c>
      <c r="O117" s="2" t="s">
        <v>151</v>
      </c>
      <c r="P117" s="2" t="s">
        <v>58</v>
      </c>
    </row>
    <row r="118" spans="1:16" x14ac:dyDescent="0.3">
      <c r="A118" s="1">
        <v>44901</v>
      </c>
      <c r="B118" s="2" t="s">
        <v>335</v>
      </c>
      <c r="C118" s="2" t="s">
        <v>336</v>
      </c>
      <c r="D118" s="2" t="s">
        <v>52</v>
      </c>
      <c r="E118" s="2">
        <v>19</v>
      </c>
      <c r="F118" s="54">
        <v>600000</v>
      </c>
      <c r="G118" s="55">
        <v>80</v>
      </c>
      <c r="H118" s="56">
        <f t="shared" si="21"/>
        <v>7500</v>
      </c>
      <c r="I118" s="57">
        <v>53.36</v>
      </c>
      <c r="J118" s="58">
        <f t="shared" si="22"/>
        <v>140.55472263868066</v>
      </c>
      <c r="K118" s="59">
        <v>93580</v>
      </c>
      <c r="L118" s="59">
        <v>0</v>
      </c>
      <c r="M118" s="59">
        <v>0</v>
      </c>
      <c r="N118" s="59">
        <f t="shared" si="23"/>
        <v>93580</v>
      </c>
      <c r="O118" s="2" t="s">
        <v>337</v>
      </c>
    </row>
    <row r="119" spans="1:16" x14ac:dyDescent="0.3">
      <c r="A119" s="1">
        <v>44908</v>
      </c>
      <c r="B119" s="2" t="s">
        <v>372</v>
      </c>
      <c r="C119" s="2" t="s">
        <v>373</v>
      </c>
      <c r="D119" s="2" t="s">
        <v>52</v>
      </c>
      <c r="E119" s="2">
        <v>25</v>
      </c>
      <c r="F119" s="54">
        <v>2640000</v>
      </c>
      <c r="G119" s="55">
        <v>235.2</v>
      </c>
      <c r="H119" s="56">
        <f t="shared" si="21"/>
        <v>11224.489795918367</v>
      </c>
      <c r="I119" s="57">
        <v>70.459999999999994</v>
      </c>
      <c r="J119" s="58">
        <f t="shared" si="22"/>
        <v>159.30300590290048</v>
      </c>
      <c r="K119" s="59">
        <v>355920</v>
      </c>
      <c r="L119" s="59">
        <v>0</v>
      </c>
      <c r="M119" s="59">
        <v>0</v>
      </c>
      <c r="N119" s="59">
        <f t="shared" si="23"/>
        <v>355920</v>
      </c>
      <c r="O119" s="2" t="s">
        <v>374</v>
      </c>
      <c r="P119" s="2" t="s">
        <v>375</v>
      </c>
    </row>
    <row r="120" spans="1:16" x14ac:dyDescent="0.3">
      <c r="A120" s="1">
        <v>44580</v>
      </c>
      <c r="B120" s="76" t="s">
        <v>44</v>
      </c>
      <c r="C120" s="2" t="s">
        <v>45</v>
      </c>
      <c r="D120" s="2" t="s">
        <v>46</v>
      </c>
      <c r="E120" s="2">
        <v>35</v>
      </c>
      <c r="F120" s="54">
        <v>514667</v>
      </c>
      <c r="G120" s="55">
        <v>160</v>
      </c>
      <c r="H120" s="56">
        <f t="shared" si="21"/>
        <v>3216.6687499999998</v>
      </c>
      <c r="I120" s="57">
        <v>68.650000000000006</v>
      </c>
      <c r="J120" s="58">
        <f t="shared" si="22"/>
        <v>46.856063364894382</v>
      </c>
      <c r="K120" s="59">
        <v>240810</v>
      </c>
      <c r="L120" s="59">
        <v>0</v>
      </c>
      <c r="M120" s="59">
        <v>0</v>
      </c>
      <c r="N120" s="59">
        <f t="shared" si="23"/>
        <v>240810</v>
      </c>
      <c r="O120" s="2" t="s">
        <v>47</v>
      </c>
      <c r="P120" s="2" t="s">
        <v>48</v>
      </c>
    </row>
    <row r="121" spans="1:16" x14ac:dyDescent="0.3">
      <c r="A121" s="1">
        <v>44621</v>
      </c>
      <c r="B121" s="2" t="s">
        <v>110</v>
      </c>
      <c r="C121" s="2" t="s">
        <v>111</v>
      </c>
      <c r="D121" s="2" t="s">
        <v>46</v>
      </c>
      <c r="E121" s="2">
        <v>19</v>
      </c>
      <c r="F121" s="54">
        <v>30000</v>
      </c>
      <c r="G121" s="55">
        <v>2.6</v>
      </c>
      <c r="H121" s="56">
        <f t="shared" si="21"/>
        <v>11538.461538461537</v>
      </c>
      <c r="I121" s="57">
        <v>43.65</v>
      </c>
      <c r="J121" s="58">
        <f t="shared" si="22"/>
        <v>264.34047052603751</v>
      </c>
      <c r="K121" s="59">
        <v>2520</v>
      </c>
      <c r="L121" s="59">
        <v>1170</v>
      </c>
      <c r="M121" s="59">
        <v>0</v>
      </c>
      <c r="N121" s="59">
        <f t="shared" si="23"/>
        <v>3690</v>
      </c>
      <c r="O121" s="2" t="s">
        <v>112</v>
      </c>
      <c r="P121" s="2" t="s">
        <v>113</v>
      </c>
    </row>
    <row r="122" spans="1:16" x14ac:dyDescent="0.3">
      <c r="A122" s="1">
        <v>44792</v>
      </c>
      <c r="B122" s="2" t="s">
        <v>287</v>
      </c>
      <c r="C122" s="2" t="s">
        <v>189</v>
      </c>
      <c r="D122" s="2" t="s">
        <v>46</v>
      </c>
      <c r="E122" s="2">
        <v>17</v>
      </c>
      <c r="F122" s="54">
        <v>30000</v>
      </c>
      <c r="G122" s="55">
        <v>1</v>
      </c>
      <c r="H122" s="56">
        <f t="shared" si="21"/>
        <v>30000</v>
      </c>
      <c r="I122" s="57">
        <v>68.13</v>
      </c>
      <c r="J122" s="58">
        <f t="shared" si="22"/>
        <v>440.3346543372964</v>
      </c>
      <c r="K122" s="59">
        <v>1510</v>
      </c>
      <c r="L122" s="59">
        <v>0</v>
      </c>
      <c r="M122" s="59">
        <v>0</v>
      </c>
      <c r="N122" s="59">
        <f t="shared" si="23"/>
        <v>1510</v>
      </c>
      <c r="O122" s="2" t="s">
        <v>288</v>
      </c>
      <c r="P122" s="2" t="s">
        <v>62</v>
      </c>
    </row>
    <row r="123" spans="1:16" x14ac:dyDescent="0.3">
      <c r="A123" s="1">
        <v>44855</v>
      </c>
      <c r="B123" s="2" t="s">
        <v>312</v>
      </c>
      <c r="C123" s="2" t="s">
        <v>313</v>
      </c>
      <c r="D123" s="2" t="s">
        <v>46</v>
      </c>
      <c r="E123" s="2">
        <v>22</v>
      </c>
      <c r="F123" s="54">
        <v>3786625</v>
      </c>
      <c r="G123" s="55">
        <v>319.69</v>
      </c>
      <c r="H123" s="56">
        <f t="shared" si="21"/>
        <v>11844.677656479715</v>
      </c>
      <c r="I123" s="57">
        <v>70.849999999999994</v>
      </c>
      <c r="J123" s="58">
        <f t="shared" si="22"/>
        <v>167.17964229329169</v>
      </c>
      <c r="K123" s="59">
        <v>476510</v>
      </c>
      <c r="L123" s="59">
        <v>0</v>
      </c>
      <c r="M123" s="59">
        <v>0</v>
      </c>
      <c r="N123" s="59">
        <f t="shared" si="23"/>
        <v>476510</v>
      </c>
      <c r="O123" s="2" t="s">
        <v>314</v>
      </c>
      <c r="P123" s="2" t="s">
        <v>67</v>
      </c>
    </row>
    <row r="124" spans="1:16" x14ac:dyDescent="0.3">
      <c r="A124" s="1">
        <v>44855</v>
      </c>
      <c r="B124" s="2" t="s">
        <v>312</v>
      </c>
      <c r="C124" s="2" t="s">
        <v>315</v>
      </c>
      <c r="D124" s="2" t="s">
        <v>46</v>
      </c>
      <c r="E124" s="2">
        <v>27</v>
      </c>
      <c r="F124" s="54">
        <v>932305</v>
      </c>
      <c r="G124" s="55">
        <v>77.86</v>
      </c>
      <c r="H124" s="56">
        <f t="shared" si="21"/>
        <v>11974.120215771898</v>
      </c>
      <c r="I124" s="57">
        <v>70.849999999999994</v>
      </c>
      <c r="J124" s="58">
        <f t="shared" si="22"/>
        <v>169.00663677871418</v>
      </c>
      <c r="K124" s="59">
        <v>121180</v>
      </c>
      <c r="L124" s="59">
        <v>7260</v>
      </c>
      <c r="M124" s="59">
        <v>0</v>
      </c>
      <c r="N124" s="59">
        <f t="shared" si="23"/>
        <v>128440</v>
      </c>
      <c r="O124" s="2" t="s">
        <v>316</v>
      </c>
      <c r="P124" s="2" t="s">
        <v>67</v>
      </c>
    </row>
    <row r="125" spans="1:16" x14ac:dyDescent="0.3">
      <c r="A125" s="1">
        <v>44879</v>
      </c>
      <c r="B125" s="2" t="s">
        <v>315</v>
      </c>
      <c r="C125" s="2" t="s">
        <v>352</v>
      </c>
      <c r="D125" s="2" t="s">
        <v>46</v>
      </c>
      <c r="E125" s="2">
        <v>27</v>
      </c>
      <c r="F125" s="54">
        <v>15000</v>
      </c>
      <c r="G125" s="55">
        <v>0.37</v>
      </c>
      <c r="H125" s="56">
        <f t="shared" si="21"/>
        <v>40540.54054054054</v>
      </c>
      <c r="I125" s="57">
        <v>49</v>
      </c>
      <c r="J125" s="58">
        <f t="shared" si="22"/>
        <v>827.35797021511303</v>
      </c>
      <c r="K125" s="59">
        <v>280</v>
      </c>
      <c r="L125" s="59">
        <v>7260</v>
      </c>
      <c r="M125" s="59">
        <v>0</v>
      </c>
      <c r="N125" s="59">
        <f t="shared" si="23"/>
        <v>7540</v>
      </c>
      <c r="O125" s="2" t="s">
        <v>353</v>
      </c>
      <c r="P125" s="2" t="s">
        <v>62</v>
      </c>
    </row>
    <row r="126" spans="1:16" x14ac:dyDescent="0.3">
      <c r="A126" s="1">
        <v>44910</v>
      </c>
      <c r="B126" s="2" t="s">
        <v>361</v>
      </c>
      <c r="C126" s="2" t="s">
        <v>362</v>
      </c>
      <c r="D126" s="2" t="s">
        <v>46</v>
      </c>
      <c r="E126" s="2">
        <v>6</v>
      </c>
      <c r="F126" s="54">
        <v>1264000</v>
      </c>
      <c r="G126" s="55">
        <v>80</v>
      </c>
      <c r="H126" s="56">
        <f t="shared" si="21"/>
        <v>15800</v>
      </c>
      <c r="I126" s="57">
        <v>73.86</v>
      </c>
      <c r="J126" s="58">
        <f t="shared" si="22"/>
        <v>213.91822366639587</v>
      </c>
      <c r="K126" s="59">
        <v>129550</v>
      </c>
      <c r="L126" s="59">
        <v>0</v>
      </c>
      <c r="M126" s="59">
        <v>0</v>
      </c>
      <c r="N126" s="59">
        <f t="shared" si="23"/>
        <v>129550</v>
      </c>
      <c r="O126" s="2" t="s">
        <v>363</v>
      </c>
      <c r="P126" s="2" t="s">
        <v>25</v>
      </c>
    </row>
    <row r="127" spans="1:16" x14ac:dyDescent="0.3">
      <c r="A127" s="1">
        <v>44595</v>
      </c>
      <c r="B127" s="2" t="s">
        <v>120</v>
      </c>
      <c r="C127" s="76" t="s">
        <v>121</v>
      </c>
      <c r="D127" s="2" t="s">
        <v>122</v>
      </c>
      <c r="E127" s="2">
        <v>15</v>
      </c>
      <c r="F127" s="54">
        <v>3300000</v>
      </c>
      <c r="G127" s="55">
        <v>449.12</v>
      </c>
      <c r="H127" s="56">
        <f t="shared" si="21"/>
        <v>7347.7021731385821</v>
      </c>
      <c r="I127" s="57">
        <v>47.26</v>
      </c>
      <c r="J127" s="58">
        <f t="shared" si="22"/>
        <v>155.47401974478592</v>
      </c>
      <c r="K127" s="59">
        <v>461380</v>
      </c>
      <c r="L127" s="59">
        <v>7830</v>
      </c>
      <c r="M127" s="59">
        <v>0</v>
      </c>
      <c r="N127" s="59">
        <f t="shared" si="23"/>
        <v>469210</v>
      </c>
      <c r="O127" s="2" t="s">
        <v>123</v>
      </c>
      <c r="P127" s="76" t="s">
        <v>124</v>
      </c>
    </row>
    <row r="128" spans="1:16" x14ac:dyDescent="0.3">
      <c r="A128" s="1">
        <v>44673</v>
      </c>
      <c r="B128" s="2" t="s">
        <v>198</v>
      </c>
      <c r="C128" s="2" t="s">
        <v>198</v>
      </c>
      <c r="D128" s="2" t="s">
        <v>122</v>
      </c>
      <c r="E128" s="2">
        <v>9</v>
      </c>
      <c r="F128" s="54">
        <v>222000</v>
      </c>
      <c r="G128" s="55">
        <v>80</v>
      </c>
      <c r="H128" s="56">
        <f t="shared" si="21"/>
        <v>2775</v>
      </c>
      <c r="I128" s="57">
        <v>73.42</v>
      </c>
      <c r="J128" s="58">
        <f t="shared" si="22"/>
        <v>37.796240806319801</v>
      </c>
      <c r="K128" s="59">
        <v>125520</v>
      </c>
      <c r="L128" s="59">
        <v>3620</v>
      </c>
      <c r="M128" s="59">
        <v>0</v>
      </c>
      <c r="N128" s="59">
        <f t="shared" si="23"/>
        <v>129140</v>
      </c>
      <c r="O128" s="2" t="s">
        <v>199</v>
      </c>
      <c r="P128" s="2" t="s">
        <v>200</v>
      </c>
    </row>
    <row r="129" spans="1:16" x14ac:dyDescent="0.3">
      <c r="A129" s="1">
        <v>44896</v>
      </c>
      <c r="B129" s="2" t="s">
        <v>349</v>
      </c>
      <c r="C129" s="2" t="s">
        <v>350</v>
      </c>
      <c r="D129" s="2" t="s">
        <v>122</v>
      </c>
      <c r="E129" s="2">
        <v>11</v>
      </c>
      <c r="F129" s="54">
        <v>0</v>
      </c>
      <c r="G129" s="55">
        <v>360</v>
      </c>
      <c r="H129" s="56">
        <f t="shared" si="21"/>
        <v>0</v>
      </c>
      <c r="I129" s="57">
        <v>64.86</v>
      </c>
      <c r="J129" s="58">
        <f t="shared" si="22"/>
        <v>0</v>
      </c>
      <c r="K129" s="59">
        <v>518360</v>
      </c>
      <c r="L129" s="59">
        <v>11590</v>
      </c>
      <c r="M129" s="59">
        <v>88250</v>
      </c>
      <c r="N129" s="59">
        <f t="shared" si="23"/>
        <v>618200</v>
      </c>
      <c r="O129" s="2" t="s">
        <v>351</v>
      </c>
      <c r="P129" s="2" t="s">
        <v>58</v>
      </c>
    </row>
    <row r="130" spans="1:16" x14ac:dyDescent="0.3">
      <c r="H130" s="56"/>
    </row>
    <row r="131" spans="1:16" x14ac:dyDescent="0.3">
      <c r="H131" s="56"/>
    </row>
    <row r="132" spans="1:16" x14ac:dyDescent="0.3">
      <c r="C132" s="76"/>
      <c r="H132" s="56"/>
      <c r="O132" s="76"/>
    </row>
    <row r="133" spans="1:16" x14ac:dyDescent="0.3">
      <c r="H133" s="56"/>
    </row>
    <row r="134" spans="1:16" x14ac:dyDescent="0.3">
      <c r="H134" s="56"/>
      <c r="O134" s="76"/>
      <c r="P134" s="76"/>
    </row>
    <row r="135" spans="1:16" x14ac:dyDescent="0.3">
      <c r="E135" s="76"/>
      <c r="H135" s="56"/>
      <c r="P135" s="76"/>
    </row>
    <row r="136" spans="1:16" x14ac:dyDescent="0.3">
      <c r="H136" s="56"/>
    </row>
    <row r="137" spans="1:16" x14ac:dyDescent="0.3">
      <c r="H137" s="56"/>
    </row>
    <row r="138" spans="1:16" x14ac:dyDescent="0.3">
      <c r="H138" s="56"/>
    </row>
    <row r="139" spans="1:16" x14ac:dyDescent="0.3">
      <c r="H139" s="56"/>
    </row>
    <row r="140" spans="1:16" x14ac:dyDescent="0.3">
      <c r="H140" s="56"/>
      <c r="P140" s="76"/>
    </row>
    <row r="141" spans="1:16" x14ac:dyDescent="0.3">
      <c r="H141" s="56"/>
    </row>
    <row r="142" spans="1:16" x14ac:dyDescent="0.3">
      <c r="A142" s="70"/>
      <c r="B142" s="71"/>
      <c r="C142" s="71"/>
      <c r="F142" s="72"/>
      <c r="H142" s="77"/>
      <c r="I142" s="78"/>
      <c r="J142" s="72"/>
      <c r="N142" s="73"/>
      <c r="O142" s="71"/>
      <c r="P142" s="71"/>
    </row>
    <row r="143" spans="1:16" x14ac:dyDescent="0.3">
      <c r="A143" s="70"/>
      <c r="B143" s="71"/>
      <c r="C143" s="71"/>
      <c r="F143" s="72"/>
      <c r="H143" s="77"/>
      <c r="I143" s="78"/>
      <c r="J143" s="72"/>
      <c r="N143" s="73"/>
      <c r="O143" s="71"/>
      <c r="P143" s="71"/>
    </row>
    <row r="144" spans="1:16" x14ac:dyDescent="0.3">
      <c r="A144" s="70"/>
      <c r="B144" s="71"/>
      <c r="C144" s="71"/>
      <c r="F144" s="72"/>
      <c r="H144" s="77"/>
      <c r="I144" s="78"/>
      <c r="J144" s="72"/>
      <c r="N144" s="73"/>
      <c r="O144" s="71"/>
      <c r="P144" s="71"/>
    </row>
    <row r="145" spans="8:16" x14ac:dyDescent="0.3">
      <c r="H145" s="56"/>
    </row>
    <row r="146" spans="8:16" x14ac:dyDescent="0.3">
      <c r="H146" s="56"/>
    </row>
    <row r="147" spans="8:16" x14ac:dyDescent="0.3">
      <c r="H147" s="56"/>
    </row>
    <row r="148" spans="8:16" x14ac:dyDescent="0.3">
      <c r="H148" s="56"/>
      <c r="P148" s="76"/>
    </row>
    <row r="149" spans="8:16" x14ac:dyDescent="0.3">
      <c r="H149" s="56"/>
      <c r="P149" s="76"/>
    </row>
    <row r="150" spans="8:16" x14ac:dyDescent="0.3">
      <c r="H150" s="56"/>
      <c r="P150" s="76"/>
    </row>
    <row r="151" spans="8:16" x14ac:dyDescent="0.3">
      <c r="H151" s="56"/>
    </row>
    <row r="152" spans="8:16" x14ac:dyDescent="0.3">
      <c r="H152" s="56"/>
    </row>
    <row r="153" spans="8:16" x14ac:dyDescent="0.3">
      <c r="H153" s="56"/>
    </row>
    <row r="154" spans="8:16" x14ac:dyDescent="0.3">
      <c r="H154" s="56"/>
    </row>
    <row r="155" spans="8:16" x14ac:dyDescent="0.3">
      <c r="H155" s="56"/>
    </row>
    <row r="156" spans="8:16" x14ac:dyDescent="0.3">
      <c r="H156" s="56"/>
    </row>
    <row r="157" spans="8:16" x14ac:dyDescent="0.3">
      <c r="H157" s="56"/>
    </row>
    <row r="158" spans="8:16" x14ac:dyDescent="0.3">
      <c r="H158" s="56"/>
    </row>
    <row r="159" spans="8:16" x14ac:dyDescent="0.3">
      <c r="H159" s="56"/>
    </row>
    <row r="160" spans="8:16" x14ac:dyDescent="0.3">
      <c r="H160" s="56"/>
      <c r="P160" s="2" t="s">
        <v>22</v>
      </c>
    </row>
    <row r="162" spans="9:12" x14ac:dyDescent="0.3">
      <c r="I162" s="57" t="s">
        <v>22</v>
      </c>
    </row>
    <row r="166" spans="9:12" x14ac:dyDescent="0.3">
      <c r="L166" s="59" t="s">
        <v>22</v>
      </c>
    </row>
  </sheetData>
  <mergeCells count="36">
    <mergeCell ref="J69:J70"/>
    <mergeCell ref="N69:N70"/>
    <mergeCell ref="O69:O70"/>
    <mergeCell ref="P69:P70"/>
    <mergeCell ref="A69:A70"/>
    <mergeCell ref="B69:B70"/>
    <mergeCell ref="C69:C70"/>
    <mergeCell ref="F69:F70"/>
    <mergeCell ref="H69:H70"/>
    <mergeCell ref="N43:N44"/>
    <mergeCell ref="O43:O44"/>
    <mergeCell ref="P43:P44"/>
    <mergeCell ref="A43:A44"/>
    <mergeCell ref="B43:B44"/>
    <mergeCell ref="C43:C44"/>
    <mergeCell ref="F43:F44"/>
    <mergeCell ref="H43:H44"/>
    <mergeCell ref="J43:J44"/>
    <mergeCell ref="J85:J86"/>
    <mergeCell ref="N85:N86"/>
    <mergeCell ref="O85:O86"/>
    <mergeCell ref="P85:P86"/>
    <mergeCell ref="A85:A86"/>
    <mergeCell ref="B85:B86"/>
    <mergeCell ref="C85:C86"/>
    <mergeCell ref="F85:F86"/>
    <mergeCell ref="H85:H86"/>
    <mergeCell ref="J48:J49"/>
    <mergeCell ref="N48:N49"/>
    <mergeCell ref="O48:O49"/>
    <mergeCell ref="P48:P49"/>
    <mergeCell ref="A48:A49"/>
    <mergeCell ref="B48:B49"/>
    <mergeCell ref="C48:C49"/>
    <mergeCell ref="F48:F49"/>
    <mergeCell ref="H48:H49"/>
  </mergeCells>
  <printOptions horizontalCentered="1" gridLines="1"/>
  <pageMargins left="0.25" right="0.25" top="1" bottom="0.5" header="0.3" footer="0.3"/>
  <pageSetup scale="30" orientation="landscape" r:id="rId1"/>
  <headerFooter>
    <oddHeader>&amp;C&amp;"-,Bold"&amp;20 2022 AGRICULTURAL SALES&amp;"-,Regular"&amp;11
&amp;"-,Italic"&amp;20(As of 03/01/2023)&amp;"-,Regular"&amp;11
&amp;"-,Italic"&amp;16All Sales Data is calculated using the CSR2 as of 01/01/2015&amp;"-,Regular"&amp;11
&amp;"-,Italic"&amp;18*CSR'S ARE BASED ON AG USE LAYER*</oddHeader>
    <oddFooter>&amp;C&amp;P</oddFooter>
  </headerFooter>
  <rowBreaks count="3" manualBreakCount="3">
    <brk id="75" max="15" man="1"/>
    <brk id="130" max="15" man="1"/>
    <brk id="14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5E02E-2369-4EC7-9316-E4A42875E3FE}">
  <sheetPr>
    <tabColor rgb="FFFFFF00"/>
  </sheetPr>
  <dimension ref="A1:Q46"/>
  <sheetViews>
    <sheetView topLeftCell="D21" zoomScaleNormal="100" workbookViewId="0">
      <selection activeCell="E42" sqref="A42:XFD42"/>
    </sheetView>
  </sheetViews>
  <sheetFormatPr defaultRowHeight="15" x14ac:dyDescent="0.25"/>
  <cols>
    <col min="1" max="1" width="13.42578125" bestFit="1" customWidth="1"/>
    <col min="2" max="2" width="28" bestFit="1" customWidth="1"/>
    <col min="3" max="3" width="39.28515625" bestFit="1" customWidth="1"/>
    <col min="4" max="4" width="17.28515625" bestFit="1" customWidth="1"/>
    <col min="5" max="5" width="14.42578125" bestFit="1" customWidth="1"/>
    <col min="6" max="6" width="23.42578125" bestFit="1" customWidth="1"/>
    <col min="7" max="7" width="11.7109375" bestFit="1" customWidth="1"/>
    <col min="8" max="8" width="14.5703125" bestFit="1" customWidth="1"/>
    <col min="9" max="9" width="17.5703125" bestFit="1" customWidth="1"/>
    <col min="10" max="10" width="14.5703125" bestFit="1" customWidth="1"/>
    <col min="11" max="11" width="37.5703125" bestFit="1" customWidth="1"/>
    <col min="12" max="12" width="22.85546875" bestFit="1" customWidth="1"/>
    <col min="13" max="13" width="23.7109375" bestFit="1" customWidth="1"/>
    <col min="14" max="14" width="24.42578125" bestFit="1" customWidth="1"/>
    <col min="15" max="15" width="23.7109375" bestFit="1" customWidth="1"/>
    <col min="16" max="16" width="36.140625" bestFit="1" customWidth="1"/>
    <col min="17" max="17" width="3" bestFit="1" customWidth="1"/>
  </cols>
  <sheetData>
    <row r="1" spans="1:17" s="2" customFormat="1" ht="20.25" x14ac:dyDescent="0.3">
      <c r="A1" s="1"/>
      <c r="D1" s="3"/>
      <c r="E1" s="3"/>
      <c r="F1" s="4"/>
      <c r="G1" s="5"/>
      <c r="H1" s="6"/>
      <c r="I1" s="7" t="s">
        <v>0</v>
      </c>
      <c r="J1" s="8"/>
      <c r="K1" s="9" t="s">
        <v>1</v>
      </c>
      <c r="L1" s="9" t="s">
        <v>2</v>
      </c>
      <c r="M1" s="9" t="s">
        <v>2</v>
      </c>
      <c r="N1" s="9" t="s">
        <v>3</v>
      </c>
      <c r="O1" s="3"/>
      <c r="P1" s="10" t="s">
        <v>4</v>
      </c>
      <c r="Q1" s="10"/>
    </row>
    <row r="2" spans="1:17" s="17" customFormat="1" ht="20.25" x14ac:dyDescent="0.3">
      <c r="A2" s="11" t="s">
        <v>5</v>
      </c>
      <c r="B2" s="12" t="s">
        <v>6</v>
      </c>
      <c r="C2" s="12" t="s">
        <v>7</v>
      </c>
      <c r="D2" s="12" t="s">
        <v>8</v>
      </c>
      <c r="E2" s="12" t="s">
        <v>9</v>
      </c>
      <c r="F2" s="13" t="s">
        <v>10</v>
      </c>
      <c r="G2" s="14" t="s">
        <v>11</v>
      </c>
      <c r="H2" s="15" t="s">
        <v>12</v>
      </c>
      <c r="I2" s="14" t="s">
        <v>13</v>
      </c>
      <c r="J2" s="16" t="s">
        <v>14</v>
      </c>
      <c r="K2" s="15" t="s">
        <v>15</v>
      </c>
      <c r="L2" s="15" t="s">
        <v>16</v>
      </c>
      <c r="M2" s="15" t="s">
        <v>17</v>
      </c>
      <c r="N2" s="15" t="s">
        <v>18</v>
      </c>
      <c r="O2" s="12" t="s">
        <v>19</v>
      </c>
      <c r="P2" s="12" t="s">
        <v>20</v>
      </c>
      <c r="Q2" s="12"/>
    </row>
    <row r="3" spans="1:17" s="17" customFormat="1" ht="20.25" x14ac:dyDescent="0.3">
      <c r="A3" s="11"/>
      <c r="B3" s="12"/>
      <c r="C3" s="12"/>
      <c r="D3" s="12"/>
      <c r="E3" s="12"/>
      <c r="F3" s="13"/>
      <c r="G3" s="14"/>
      <c r="H3" s="15"/>
      <c r="I3" s="14"/>
      <c r="J3" s="16"/>
      <c r="K3" s="15"/>
      <c r="L3" s="15"/>
      <c r="M3" s="15"/>
      <c r="N3" s="15"/>
      <c r="O3" s="12"/>
      <c r="P3" s="12"/>
      <c r="Q3" s="12"/>
    </row>
    <row r="4" spans="1:17" s="26" customFormat="1" ht="20.25" x14ac:dyDescent="0.3">
      <c r="A4" s="18">
        <v>44573</v>
      </c>
      <c r="B4" s="19" t="s">
        <v>63</v>
      </c>
      <c r="C4" s="19" t="s">
        <v>64</v>
      </c>
      <c r="D4" s="19" t="s">
        <v>65</v>
      </c>
      <c r="E4" s="19">
        <v>17</v>
      </c>
      <c r="F4" s="20">
        <v>835174</v>
      </c>
      <c r="G4" s="21">
        <v>80.959999999999994</v>
      </c>
      <c r="H4" s="22">
        <f t="shared" ref="H4:H39" si="0">F4/G4</f>
        <v>10315.88438735178</v>
      </c>
      <c r="I4" s="23">
        <v>48.41</v>
      </c>
      <c r="J4" s="24">
        <f t="shared" ref="J4:J39" si="1">H4/I4</f>
        <v>213.09407947431896</v>
      </c>
      <c r="K4" s="25">
        <v>84670</v>
      </c>
      <c r="L4" s="25">
        <v>0</v>
      </c>
      <c r="M4" s="25">
        <v>0</v>
      </c>
      <c r="N4" s="25">
        <f t="shared" ref="N4:N39" si="2">SUM(K4:M4)</f>
        <v>84670</v>
      </c>
      <c r="O4" s="19" t="s">
        <v>66</v>
      </c>
      <c r="P4" s="19" t="s">
        <v>67</v>
      </c>
      <c r="Q4" s="26" t="s">
        <v>23</v>
      </c>
    </row>
    <row r="5" spans="1:17" s="26" customFormat="1" ht="20.25" x14ac:dyDescent="0.3">
      <c r="A5" s="18">
        <v>44624</v>
      </c>
      <c r="B5" s="19" t="s">
        <v>132</v>
      </c>
      <c r="C5" s="19" t="s">
        <v>133</v>
      </c>
      <c r="D5" s="19" t="s">
        <v>69</v>
      </c>
      <c r="E5" s="19" t="s">
        <v>134</v>
      </c>
      <c r="F5" s="20">
        <v>269689</v>
      </c>
      <c r="G5" s="21">
        <v>29.29</v>
      </c>
      <c r="H5" s="22">
        <f t="shared" si="0"/>
        <v>9207.5452372823493</v>
      </c>
      <c r="I5" s="23">
        <v>56.79</v>
      </c>
      <c r="J5" s="24">
        <f t="shared" si="1"/>
        <v>162.13321425043756</v>
      </c>
      <c r="K5" s="25">
        <v>35750</v>
      </c>
      <c r="L5" s="25">
        <v>0</v>
      </c>
      <c r="M5" s="25">
        <v>0</v>
      </c>
      <c r="N5" s="25">
        <f t="shared" si="2"/>
        <v>35750</v>
      </c>
      <c r="O5" s="19" t="s">
        <v>135</v>
      </c>
      <c r="P5" s="19" t="s">
        <v>25</v>
      </c>
    </row>
    <row r="6" spans="1:17" s="26" customFormat="1" ht="20.25" x14ac:dyDescent="0.3">
      <c r="A6" s="18">
        <v>44624</v>
      </c>
      <c r="B6" s="19" t="s">
        <v>136</v>
      </c>
      <c r="C6" s="19" t="s">
        <v>133</v>
      </c>
      <c r="D6" s="19" t="s">
        <v>69</v>
      </c>
      <c r="E6" s="19" t="s">
        <v>134</v>
      </c>
      <c r="F6" s="20">
        <v>770045</v>
      </c>
      <c r="G6" s="21">
        <v>118.95</v>
      </c>
      <c r="H6" s="22">
        <f t="shared" si="0"/>
        <v>6473.6864228667509</v>
      </c>
      <c r="I6" s="23">
        <v>48.03</v>
      </c>
      <c r="J6" s="24">
        <f t="shared" si="1"/>
        <v>134.78422700118156</v>
      </c>
      <c r="K6" s="25">
        <v>126270</v>
      </c>
      <c r="L6" s="25">
        <v>0</v>
      </c>
      <c r="M6" s="25">
        <v>0</v>
      </c>
      <c r="N6" s="25">
        <f t="shared" si="2"/>
        <v>126270</v>
      </c>
      <c r="O6" s="19" t="s">
        <v>137</v>
      </c>
      <c r="P6" s="19" t="s">
        <v>25</v>
      </c>
    </row>
    <row r="7" spans="1:17" s="35" customFormat="1" ht="20.25" x14ac:dyDescent="0.3">
      <c r="A7" s="27">
        <v>44669</v>
      </c>
      <c r="B7" s="28" t="s">
        <v>169</v>
      </c>
      <c r="C7" s="28" t="s">
        <v>183</v>
      </c>
      <c r="D7" s="28" t="s">
        <v>74</v>
      </c>
      <c r="E7" s="28">
        <v>25</v>
      </c>
      <c r="F7" s="29">
        <v>1065605</v>
      </c>
      <c r="G7" s="30">
        <v>73.02</v>
      </c>
      <c r="H7" s="31">
        <f t="shared" si="0"/>
        <v>14593.330594357711</v>
      </c>
      <c r="I7" s="32">
        <v>72.34</v>
      </c>
      <c r="J7" s="33">
        <f t="shared" si="1"/>
        <v>201.73252134859982</v>
      </c>
      <c r="K7" s="34">
        <v>113330</v>
      </c>
      <c r="L7" s="34">
        <v>0</v>
      </c>
      <c r="M7" s="34">
        <v>0</v>
      </c>
      <c r="N7" s="34">
        <f t="shared" si="2"/>
        <v>113330</v>
      </c>
      <c r="O7" s="28" t="s">
        <v>184</v>
      </c>
      <c r="P7" s="28"/>
    </row>
    <row r="8" spans="1:17" s="26" customFormat="1" ht="20.25" x14ac:dyDescent="0.3">
      <c r="A8" s="18">
        <v>44684</v>
      </c>
      <c r="B8" s="19" t="s">
        <v>201</v>
      </c>
      <c r="C8" s="19" t="s">
        <v>202</v>
      </c>
      <c r="D8" s="19" t="s">
        <v>74</v>
      </c>
      <c r="E8" s="19">
        <v>8</v>
      </c>
      <c r="F8" s="20">
        <v>236800</v>
      </c>
      <c r="G8" s="21">
        <v>29.1</v>
      </c>
      <c r="H8" s="22">
        <f t="shared" si="0"/>
        <v>8137.4570446735388</v>
      </c>
      <c r="I8" s="23">
        <v>44.31</v>
      </c>
      <c r="J8" s="24">
        <f t="shared" si="1"/>
        <v>183.6483196721629</v>
      </c>
      <c r="K8" s="25">
        <v>29550</v>
      </c>
      <c r="L8" s="25">
        <v>0</v>
      </c>
      <c r="M8" s="25">
        <v>0</v>
      </c>
      <c r="N8" s="25">
        <f t="shared" si="2"/>
        <v>29550</v>
      </c>
      <c r="O8" s="19" t="s">
        <v>203</v>
      </c>
      <c r="P8" s="19" t="s">
        <v>62</v>
      </c>
    </row>
    <row r="9" spans="1:17" s="35" customFormat="1" ht="20.25" x14ac:dyDescent="0.3">
      <c r="A9" s="27">
        <v>44651</v>
      </c>
      <c r="B9" s="28" t="s">
        <v>224</v>
      </c>
      <c r="C9" s="28" t="s">
        <v>225</v>
      </c>
      <c r="D9" s="28" t="s">
        <v>74</v>
      </c>
      <c r="E9" s="28">
        <v>11</v>
      </c>
      <c r="F9" s="29">
        <v>488000</v>
      </c>
      <c r="G9" s="30">
        <v>40</v>
      </c>
      <c r="H9" s="31">
        <f t="shared" si="0"/>
        <v>12200</v>
      </c>
      <c r="I9" s="32">
        <v>73.91</v>
      </c>
      <c r="J9" s="33">
        <f t="shared" si="1"/>
        <v>165.06562034907321</v>
      </c>
      <c r="K9" s="34">
        <v>62350</v>
      </c>
      <c r="L9" s="34">
        <v>0</v>
      </c>
      <c r="M9" s="34">
        <v>0</v>
      </c>
      <c r="N9" s="34">
        <f t="shared" si="2"/>
        <v>62350</v>
      </c>
      <c r="O9" s="28" t="s">
        <v>226</v>
      </c>
      <c r="P9" s="28"/>
    </row>
    <row r="10" spans="1:17" s="26" customFormat="1" ht="20.25" x14ac:dyDescent="0.3">
      <c r="A10" s="18">
        <v>44789</v>
      </c>
      <c r="B10" s="19" t="s">
        <v>277</v>
      </c>
      <c r="C10" s="19" t="s">
        <v>284</v>
      </c>
      <c r="D10" s="19" t="s">
        <v>74</v>
      </c>
      <c r="E10" s="19">
        <v>22</v>
      </c>
      <c r="F10" s="20">
        <v>206700</v>
      </c>
      <c r="G10" s="21">
        <v>40</v>
      </c>
      <c r="H10" s="22">
        <f t="shared" si="0"/>
        <v>5167.5</v>
      </c>
      <c r="I10" s="23">
        <v>56.65</v>
      </c>
      <c r="J10" s="24">
        <f t="shared" si="1"/>
        <v>91.218005295675198</v>
      </c>
      <c r="K10" s="25">
        <v>49060</v>
      </c>
      <c r="L10" s="25">
        <v>0</v>
      </c>
      <c r="M10" s="25">
        <v>0</v>
      </c>
      <c r="N10" s="25">
        <f t="shared" si="2"/>
        <v>49060</v>
      </c>
      <c r="O10" s="19" t="s">
        <v>285</v>
      </c>
      <c r="P10" s="19" t="s">
        <v>67</v>
      </c>
    </row>
    <row r="11" spans="1:17" s="44" customFormat="1" ht="20.25" x14ac:dyDescent="0.3">
      <c r="A11" s="36">
        <v>44895</v>
      </c>
      <c r="B11" s="37" t="s">
        <v>291</v>
      </c>
      <c r="C11" s="37" t="s">
        <v>333</v>
      </c>
      <c r="D11" s="37" t="s">
        <v>74</v>
      </c>
      <c r="E11" s="37">
        <v>17</v>
      </c>
      <c r="F11" s="38">
        <v>1916250</v>
      </c>
      <c r="G11" s="39">
        <v>157.63</v>
      </c>
      <c r="H11" s="40">
        <f t="shared" si="0"/>
        <v>12156.63262069403</v>
      </c>
      <c r="I11" s="41">
        <v>68.459999999999994</v>
      </c>
      <c r="J11" s="42">
        <f t="shared" si="1"/>
        <v>177.57278148837324</v>
      </c>
      <c r="K11" s="43">
        <v>232970</v>
      </c>
      <c r="L11" s="43">
        <v>2250</v>
      </c>
      <c r="M11" s="43">
        <v>0</v>
      </c>
      <c r="N11" s="43">
        <f t="shared" si="2"/>
        <v>235220</v>
      </c>
      <c r="O11" s="37" t="s">
        <v>334</v>
      </c>
      <c r="P11" s="37" t="s">
        <v>67</v>
      </c>
    </row>
    <row r="12" spans="1:17" s="44" customFormat="1" ht="20.25" x14ac:dyDescent="0.3">
      <c r="A12" s="36">
        <v>44601</v>
      </c>
      <c r="B12" s="37" t="s">
        <v>77</v>
      </c>
      <c r="C12" s="37" t="s">
        <v>78</v>
      </c>
      <c r="D12" s="37" t="s">
        <v>79</v>
      </c>
      <c r="E12" s="37">
        <v>22</v>
      </c>
      <c r="F12" s="38">
        <v>320000</v>
      </c>
      <c r="G12" s="39">
        <v>40</v>
      </c>
      <c r="H12" s="40">
        <f t="shared" si="0"/>
        <v>8000</v>
      </c>
      <c r="I12" s="41">
        <v>67.569999999999993</v>
      </c>
      <c r="J12" s="42">
        <f t="shared" si="1"/>
        <v>118.39573775344088</v>
      </c>
      <c r="K12" s="43">
        <v>60000</v>
      </c>
      <c r="L12" s="43">
        <v>0</v>
      </c>
      <c r="M12" s="43">
        <v>0</v>
      </c>
      <c r="N12" s="43">
        <f t="shared" si="2"/>
        <v>60000</v>
      </c>
      <c r="O12" s="37" t="s">
        <v>80</v>
      </c>
      <c r="P12" s="37" t="s">
        <v>81</v>
      </c>
    </row>
    <row r="13" spans="1:17" s="44" customFormat="1" ht="20.25" x14ac:dyDescent="0.3">
      <c r="A13" s="36">
        <v>44600</v>
      </c>
      <c r="B13" s="37" t="s">
        <v>97</v>
      </c>
      <c r="C13" s="37" t="s">
        <v>98</v>
      </c>
      <c r="D13" s="37" t="s">
        <v>99</v>
      </c>
      <c r="E13" s="37">
        <v>25</v>
      </c>
      <c r="F13" s="38">
        <v>1648295</v>
      </c>
      <c r="G13" s="39">
        <v>160</v>
      </c>
      <c r="H13" s="40">
        <f t="shared" si="0"/>
        <v>10301.84375</v>
      </c>
      <c r="I13" s="41">
        <v>60.97</v>
      </c>
      <c r="J13" s="42">
        <f t="shared" si="1"/>
        <v>168.96578235197637</v>
      </c>
      <c r="K13" s="43">
        <v>201990</v>
      </c>
      <c r="L13" s="43">
        <v>0</v>
      </c>
      <c r="M13" s="43">
        <v>0</v>
      </c>
      <c r="N13" s="43">
        <f t="shared" si="2"/>
        <v>201990</v>
      </c>
      <c r="O13" s="37" t="s">
        <v>100</v>
      </c>
      <c r="P13" s="37" t="s">
        <v>24</v>
      </c>
    </row>
    <row r="14" spans="1:17" s="35" customFormat="1" ht="20.25" x14ac:dyDescent="0.3">
      <c r="A14" s="27">
        <v>44705</v>
      </c>
      <c r="B14" s="28" t="s">
        <v>231</v>
      </c>
      <c r="C14" s="28" t="s">
        <v>232</v>
      </c>
      <c r="D14" s="28" t="s">
        <v>99</v>
      </c>
      <c r="E14" s="28">
        <v>4</v>
      </c>
      <c r="F14" s="29">
        <v>275098</v>
      </c>
      <c r="G14" s="30">
        <v>20</v>
      </c>
      <c r="H14" s="31">
        <f t="shared" si="0"/>
        <v>13754.9</v>
      </c>
      <c r="I14" s="32">
        <v>75.930000000000007</v>
      </c>
      <c r="J14" s="33">
        <f t="shared" si="1"/>
        <v>181.15237718951664</v>
      </c>
      <c r="K14" s="34">
        <v>33710</v>
      </c>
      <c r="L14" s="34">
        <v>0</v>
      </c>
      <c r="M14" s="34">
        <v>0</v>
      </c>
      <c r="N14" s="34">
        <f t="shared" si="2"/>
        <v>33710</v>
      </c>
      <c r="O14" s="28" t="s">
        <v>236</v>
      </c>
      <c r="P14" s="28"/>
    </row>
    <row r="15" spans="1:17" s="44" customFormat="1" ht="20.25" x14ac:dyDescent="0.3">
      <c r="A15" s="36">
        <v>44827</v>
      </c>
      <c r="B15" s="37" t="s">
        <v>297</v>
      </c>
      <c r="C15" s="37" t="s">
        <v>219</v>
      </c>
      <c r="D15" s="37" t="s">
        <v>99</v>
      </c>
      <c r="E15" s="37" t="s">
        <v>298</v>
      </c>
      <c r="F15" s="38">
        <v>2130000</v>
      </c>
      <c r="G15" s="39">
        <v>200</v>
      </c>
      <c r="H15" s="40">
        <f t="shared" si="0"/>
        <v>10650</v>
      </c>
      <c r="I15" s="41">
        <v>67.55</v>
      </c>
      <c r="J15" s="42">
        <f t="shared" si="1"/>
        <v>157.66099185788306</v>
      </c>
      <c r="K15" s="43">
        <v>288930</v>
      </c>
      <c r="L15" s="43">
        <v>0</v>
      </c>
      <c r="M15" s="43">
        <v>0</v>
      </c>
      <c r="N15" s="43">
        <f t="shared" si="2"/>
        <v>288930</v>
      </c>
      <c r="O15" s="37" t="s">
        <v>299</v>
      </c>
      <c r="P15" s="37"/>
    </row>
    <row r="16" spans="1:17" s="44" customFormat="1" ht="20.25" x14ac:dyDescent="0.3">
      <c r="A16" s="36">
        <v>44851</v>
      </c>
      <c r="B16" s="37" t="s">
        <v>386</v>
      </c>
      <c r="C16" s="37" t="s">
        <v>26</v>
      </c>
      <c r="D16" s="37" t="s">
        <v>99</v>
      </c>
      <c r="E16" s="37">
        <v>3</v>
      </c>
      <c r="F16" s="38">
        <v>2144610</v>
      </c>
      <c r="G16" s="39">
        <v>160</v>
      </c>
      <c r="H16" s="40">
        <f t="shared" si="0"/>
        <v>13403.8125</v>
      </c>
      <c r="I16" s="41">
        <v>68.34</v>
      </c>
      <c r="J16" s="42">
        <f t="shared" si="1"/>
        <v>196.13421861281824</v>
      </c>
      <c r="K16" s="43">
        <v>242730</v>
      </c>
      <c r="L16" s="43">
        <v>0</v>
      </c>
      <c r="M16" s="43">
        <v>0</v>
      </c>
      <c r="N16" s="43">
        <f t="shared" si="2"/>
        <v>242730</v>
      </c>
      <c r="O16" s="37" t="s">
        <v>387</v>
      </c>
      <c r="P16" s="37"/>
    </row>
    <row r="17" spans="1:17" s="35" customFormat="1" ht="20.25" x14ac:dyDescent="0.3">
      <c r="A17" s="27">
        <v>44757</v>
      </c>
      <c r="B17" s="28" t="s">
        <v>266</v>
      </c>
      <c r="C17" s="28" t="s">
        <v>267</v>
      </c>
      <c r="D17" s="28" t="s">
        <v>159</v>
      </c>
      <c r="E17" s="28">
        <v>34</v>
      </c>
      <c r="F17" s="29">
        <v>1721600</v>
      </c>
      <c r="G17" s="30">
        <v>109.38</v>
      </c>
      <c r="H17" s="31">
        <f t="shared" si="0"/>
        <v>15739.623331504847</v>
      </c>
      <c r="I17" s="32">
        <v>79.099999999999994</v>
      </c>
      <c r="J17" s="33">
        <f t="shared" si="1"/>
        <v>198.98386006959353</v>
      </c>
      <c r="K17" s="34">
        <v>190290</v>
      </c>
      <c r="L17" s="34">
        <v>0</v>
      </c>
      <c r="M17" s="34">
        <v>0</v>
      </c>
      <c r="N17" s="34">
        <f t="shared" si="2"/>
        <v>190290</v>
      </c>
      <c r="O17" s="28" t="s">
        <v>268</v>
      </c>
      <c r="P17" s="28" t="s">
        <v>22</v>
      </c>
    </row>
    <row r="18" spans="1:17" s="44" customFormat="1" ht="20.25" x14ac:dyDescent="0.3">
      <c r="A18" s="36">
        <v>44578</v>
      </c>
      <c r="B18" s="37" t="s">
        <v>40</v>
      </c>
      <c r="C18" s="37" t="s">
        <v>41</v>
      </c>
      <c r="D18" s="37" t="s">
        <v>42</v>
      </c>
      <c r="E18" s="37">
        <v>13</v>
      </c>
      <c r="F18" s="38">
        <v>600000</v>
      </c>
      <c r="G18" s="39">
        <v>76.040000000000006</v>
      </c>
      <c r="H18" s="40">
        <f t="shared" si="0"/>
        <v>7890.583903208837</v>
      </c>
      <c r="I18" s="41">
        <v>64.22</v>
      </c>
      <c r="J18" s="42">
        <f t="shared" si="1"/>
        <v>122.868014687151</v>
      </c>
      <c r="K18" s="43">
        <v>104310</v>
      </c>
      <c r="L18" s="43">
        <v>0</v>
      </c>
      <c r="M18" s="43">
        <v>0</v>
      </c>
      <c r="N18" s="43">
        <f t="shared" si="2"/>
        <v>104310</v>
      </c>
      <c r="O18" s="37" t="s">
        <v>43</v>
      </c>
      <c r="P18" s="37" t="s">
        <v>22</v>
      </c>
      <c r="Q18" s="44" t="s">
        <v>23</v>
      </c>
    </row>
    <row r="19" spans="1:17" s="26" customFormat="1" ht="20.25" x14ac:dyDescent="0.3">
      <c r="A19" s="45">
        <v>44698</v>
      </c>
      <c r="B19" s="46" t="s">
        <v>227</v>
      </c>
      <c r="C19" s="46" t="s">
        <v>228</v>
      </c>
      <c r="D19" s="19" t="s">
        <v>221</v>
      </c>
      <c r="E19" s="19">
        <v>18</v>
      </c>
      <c r="F19" s="47">
        <v>380000</v>
      </c>
      <c r="G19" s="21">
        <v>40</v>
      </c>
      <c r="H19" s="22">
        <f t="shared" si="0"/>
        <v>9500</v>
      </c>
      <c r="I19" s="23">
        <v>54.26</v>
      </c>
      <c r="J19" s="24">
        <f t="shared" si="1"/>
        <v>175.08293402137855</v>
      </c>
      <c r="K19" s="25">
        <v>46730</v>
      </c>
      <c r="L19" s="25">
        <v>0</v>
      </c>
      <c r="M19" s="25">
        <v>0</v>
      </c>
      <c r="N19" s="25">
        <f t="shared" si="2"/>
        <v>46730</v>
      </c>
      <c r="O19" s="19" t="s">
        <v>229</v>
      </c>
      <c r="P19" s="46"/>
    </row>
    <row r="20" spans="1:17" s="44" customFormat="1" ht="20.25" x14ac:dyDescent="0.3">
      <c r="A20" s="36">
        <v>44565</v>
      </c>
      <c r="B20" s="37" t="s">
        <v>28</v>
      </c>
      <c r="C20" s="37" t="s">
        <v>21</v>
      </c>
      <c r="D20" s="37" t="s">
        <v>27</v>
      </c>
      <c r="E20" s="37" t="s">
        <v>33</v>
      </c>
      <c r="F20" s="38">
        <v>407112</v>
      </c>
      <c r="G20" s="39">
        <v>78.680000000000007</v>
      </c>
      <c r="H20" s="40">
        <f t="shared" si="0"/>
        <v>5174.2755465175387</v>
      </c>
      <c r="I20" s="41">
        <v>65.55</v>
      </c>
      <c r="J20" s="42">
        <f t="shared" si="1"/>
        <v>78.936316499123407</v>
      </c>
      <c r="K20" s="43">
        <v>113230</v>
      </c>
      <c r="L20" s="43">
        <v>0</v>
      </c>
      <c r="M20" s="43">
        <v>0</v>
      </c>
      <c r="N20" s="43">
        <f t="shared" si="2"/>
        <v>113230</v>
      </c>
      <c r="O20" s="37" t="s">
        <v>34</v>
      </c>
      <c r="P20" s="37" t="s">
        <v>25</v>
      </c>
      <c r="Q20" s="44" t="s">
        <v>23</v>
      </c>
    </row>
    <row r="21" spans="1:17" s="44" customFormat="1" ht="20.25" x14ac:dyDescent="0.3">
      <c r="A21" s="36">
        <v>44565</v>
      </c>
      <c r="B21" s="37" t="s">
        <v>28</v>
      </c>
      <c r="C21" s="37" t="s">
        <v>35</v>
      </c>
      <c r="D21" s="37" t="s">
        <v>27</v>
      </c>
      <c r="E21" s="37">
        <v>25</v>
      </c>
      <c r="F21" s="38">
        <v>742080</v>
      </c>
      <c r="G21" s="39">
        <v>79.86</v>
      </c>
      <c r="H21" s="40">
        <f t="shared" si="0"/>
        <v>9292.2614575507141</v>
      </c>
      <c r="I21" s="41">
        <v>64.959999999999994</v>
      </c>
      <c r="J21" s="42">
        <f t="shared" si="1"/>
        <v>143.04589682190141</v>
      </c>
      <c r="K21" s="43">
        <v>112940</v>
      </c>
      <c r="L21" s="43">
        <v>0</v>
      </c>
      <c r="M21" s="43">
        <v>0</v>
      </c>
      <c r="N21" s="43">
        <f t="shared" si="2"/>
        <v>112940</v>
      </c>
      <c r="O21" s="37" t="s">
        <v>36</v>
      </c>
      <c r="P21" s="37" t="s">
        <v>25</v>
      </c>
    </row>
    <row r="22" spans="1:17" s="44" customFormat="1" ht="20.25" x14ac:dyDescent="0.3">
      <c r="A22" s="48">
        <v>44733</v>
      </c>
      <c r="B22" s="49" t="s">
        <v>255</v>
      </c>
      <c r="C22" s="49" t="s">
        <v>256</v>
      </c>
      <c r="D22" s="37" t="s">
        <v>27</v>
      </c>
      <c r="E22" s="37" t="s">
        <v>257</v>
      </c>
      <c r="F22" s="50">
        <v>1495980</v>
      </c>
      <c r="G22" s="39">
        <v>180.24</v>
      </c>
      <c r="H22" s="40">
        <f t="shared" si="0"/>
        <v>8299.9334221038607</v>
      </c>
      <c r="I22" s="41">
        <v>61.75</v>
      </c>
      <c r="J22" s="42">
        <f t="shared" si="1"/>
        <v>134.41187728103418</v>
      </c>
      <c r="K22" s="43">
        <v>244860</v>
      </c>
      <c r="L22" s="43">
        <v>0</v>
      </c>
      <c r="M22" s="43">
        <v>0</v>
      </c>
      <c r="N22" s="43">
        <f t="shared" si="2"/>
        <v>244860</v>
      </c>
      <c r="O22" s="49" t="s">
        <v>258</v>
      </c>
      <c r="P22" s="49" t="s">
        <v>25</v>
      </c>
    </row>
    <row r="23" spans="1:17" s="44" customFormat="1" ht="20.25" x14ac:dyDescent="0.3">
      <c r="A23" s="48">
        <v>44895</v>
      </c>
      <c r="B23" s="49" t="s">
        <v>338</v>
      </c>
      <c r="C23" s="49" t="s">
        <v>339</v>
      </c>
      <c r="D23" s="37" t="s">
        <v>27</v>
      </c>
      <c r="E23" s="37">
        <v>13</v>
      </c>
      <c r="F23" s="50">
        <v>967930</v>
      </c>
      <c r="G23" s="39">
        <v>116.26</v>
      </c>
      <c r="H23" s="40">
        <f t="shared" si="0"/>
        <v>8325.5633923963524</v>
      </c>
      <c r="I23" s="41">
        <v>68.599999999999994</v>
      </c>
      <c r="J23" s="42">
        <f t="shared" si="1"/>
        <v>121.36389784834334</v>
      </c>
      <c r="K23" s="43">
        <v>171400</v>
      </c>
      <c r="L23" s="43">
        <v>0</v>
      </c>
      <c r="M23" s="43">
        <v>0</v>
      </c>
      <c r="N23" s="43">
        <f t="shared" si="2"/>
        <v>171400</v>
      </c>
      <c r="O23" s="49" t="s">
        <v>340</v>
      </c>
      <c r="P23" s="49" t="s">
        <v>25</v>
      </c>
    </row>
    <row r="24" spans="1:17" s="35" customFormat="1" ht="20.25" x14ac:dyDescent="0.3">
      <c r="A24" s="80">
        <v>44910</v>
      </c>
      <c r="B24" s="81" t="s">
        <v>338</v>
      </c>
      <c r="C24" s="81" t="s">
        <v>357</v>
      </c>
      <c r="D24" s="28" t="s">
        <v>27</v>
      </c>
      <c r="E24" s="28">
        <v>13</v>
      </c>
      <c r="F24" s="82">
        <v>556133</v>
      </c>
      <c r="G24" s="30">
        <v>37.53</v>
      </c>
      <c r="H24" s="31">
        <f t="shared" si="0"/>
        <v>14818.3586464162</v>
      </c>
      <c r="I24" s="32">
        <v>78.3</v>
      </c>
      <c r="J24" s="33">
        <f t="shared" si="1"/>
        <v>189.25106828117754</v>
      </c>
      <c r="K24" s="34">
        <v>64020</v>
      </c>
      <c r="L24" s="34">
        <v>0</v>
      </c>
      <c r="M24" s="34">
        <v>0</v>
      </c>
      <c r="N24" s="34">
        <f t="shared" si="2"/>
        <v>64020</v>
      </c>
      <c r="O24" s="81" t="s">
        <v>358</v>
      </c>
      <c r="P24" s="81" t="s">
        <v>24</v>
      </c>
    </row>
    <row r="25" spans="1:17" s="44" customFormat="1" ht="20.25" x14ac:dyDescent="0.3">
      <c r="A25" s="48">
        <v>44910</v>
      </c>
      <c r="B25" s="49" t="s">
        <v>338</v>
      </c>
      <c r="C25" s="49" t="s">
        <v>359</v>
      </c>
      <c r="D25" s="37" t="s">
        <v>27</v>
      </c>
      <c r="E25" s="37">
        <v>14</v>
      </c>
      <c r="F25" s="50">
        <v>357200</v>
      </c>
      <c r="G25" s="39">
        <v>40</v>
      </c>
      <c r="H25" s="40">
        <f t="shared" si="0"/>
        <v>8930</v>
      </c>
      <c r="I25" s="41">
        <v>69.31</v>
      </c>
      <c r="J25" s="42">
        <f t="shared" si="1"/>
        <v>128.84143702207473</v>
      </c>
      <c r="K25" s="43">
        <v>58470</v>
      </c>
      <c r="L25" s="43">
        <v>0</v>
      </c>
      <c r="M25" s="43">
        <v>0</v>
      </c>
      <c r="N25" s="43">
        <f t="shared" si="2"/>
        <v>58470</v>
      </c>
      <c r="O25" s="49" t="s">
        <v>360</v>
      </c>
      <c r="P25" s="49" t="s">
        <v>25</v>
      </c>
    </row>
    <row r="26" spans="1:17" s="44" customFormat="1" ht="20.25" x14ac:dyDescent="0.3">
      <c r="A26" s="36">
        <v>44609</v>
      </c>
      <c r="B26" s="37" t="s">
        <v>93</v>
      </c>
      <c r="C26" s="37" t="s">
        <v>94</v>
      </c>
      <c r="D26" s="37" t="s">
        <v>95</v>
      </c>
      <c r="E26" s="37">
        <v>6</v>
      </c>
      <c r="F26" s="38">
        <v>1074400</v>
      </c>
      <c r="G26" s="39">
        <v>79.02</v>
      </c>
      <c r="H26" s="40">
        <f t="shared" si="0"/>
        <v>13596.557833459885</v>
      </c>
      <c r="I26" s="41">
        <v>68.25</v>
      </c>
      <c r="J26" s="42">
        <f t="shared" si="1"/>
        <v>199.21696459281884</v>
      </c>
      <c r="K26" s="43">
        <v>119720</v>
      </c>
      <c r="L26" s="43">
        <v>0</v>
      </c>
      <c r="M26" s="43">
        <v>0</v>
      </c>
      <c r="N26" s="43">
        <f t="shared" si="2"/>
        <v>119720</v>
      </c>
      <c r="O26" s="37" t="s">
        <v>96</v>
      </c>
      <c r="P26" s="37" t="s">
        <v>25</v>
      </c>
    </row>
    <row r="27" spans="1:17" s="44" customFormat="1" ht="20.25" x14ac:dyDescent="0.3">
      <c r="A27" s="36">
        <v>44650</v>
      </c>
      <c r="B27" s="37" t="s">
        <v>161</v>
      </c>
      <c r="C27" s="37" t="s">
        <v>162</v>
      </c>
      <c r="D27" s="37" t="s">
        <v>95</v>
      </c>
      <c r="E27" s="37">
        <v>14</v>
      </c>
      <c r="F27" s="38">
        <v>2051100</v>
      </c>
      <c r="G27" s="39">
        <v>160</v>
      </c>
      <c r="H27" s="40">
        <f t="shared" si="0"/>
        <v>12819.375</v>
      </c>
      <c r="I27" s="41">
        <v>67.52</v>
      </c>
      <c r="J27" s="42">
        <f t="shared" si="1"/>
        <v>189.86041172985784</v>
      </c>
      <c r="K27" s="43">
        <v>233820</v>
      </c>
      <c r="L27" s="43">
        <v>2110</v>
      </c>
      <c r="M27" s="43">
        <v>11650</v>
      </c>
      <c r="N27" s="43">
        <f t="shared" si="2"/>
        <v>247580</v>
      </c>
      <c r="O27" s="37" t="s">
        <v>163</v>
      </c>
      <c r="P27" s="37" t="s">
        <v>67</v>
      </c>
    </row>
    <row r="28" spans="1:17" s="35" customFormat="1" ht="20.25" x14ac:dyDescent="0.3">
      <c r="A28" s="27">
        <v>44565</v>
      </c>
      <c r="B28" s="28" t="s">
        <v>28</v>
      </c>
      <c r="C28" s="28" t="s">
        <v>21</v>
      </c>
      <c r="D28" s="28" t="s">
        <v>29</v>
      </c>
      <c r="E28" s="28">
        <v>8</v>
      </c>
      <c r="F28" s="29">
        <v>1111715</v>
      </c>
      <c r="G28" s="30">
        <v>80</v>
      </c>
      <c r="H28" s="31">
        <f t="shared" si="0"/>
        <v>13896.4375</v>
      </c>
      <c r="I28" s="32">
        <v>82.86</v>
      </c>
      <c r="J28" s="33">
        <f t="shared" si="1"/>
        <v>167.70984190200338</v>
      </c>
      <c r="K28" s="34">
        <v>146650</v>
      </c>
      <c r="L28" s="34">
        <v>0</v>
      </c>
      <c r="M28" s="34">
        <v>0</v>
      </c>
      <c r="N28" s="34">
        <f t="shared" si="2"/>
        <v>146650</v>
      </c>
      <c r="O28" s="28" t="s">
        <v>30</v>
      </c>
      <c r="P28" s="28" t="s">
        <v>25</v>
      </c>
      <c r="Q28" s="35" t="s">
        <v>23</v>
      </c>
    </row>
    <row r="29" spans="1:17" s="26" customFormat="1" ht="20.25" x14ac:dyDescent="0.3">
      <c r="A29" s="18">
        <v>44565</v>
      </c>
      <c r="B29" s="19" t="s">
        <v>28</v>
      </c>
      <c r="C29" s="51" t="s">
        <v>31</v>
      </c>
      <c r="D29" s="19" t="s">
        <v>29</v>
      </c>
      <c r="E29" s="19">
        <v>19</v>
      </c>
      <c r="F29" s="20">
        <v>92550</v>
      </c>
      <c r="G29" s="21">
        <v>21.83</v>
      </c>
      <c r="H29" s="22">
        <f t="shared" si="0"/>
        <v>4239.5785616124604</v>
      </c>
      <c r="I29" s="23">
        <v>45.53</v>
      </c>
      <c r="J29" s="24">
        <f t="shared" si="1"/>
        <v>93.116155537282239</v>
      </c>
      <c r="K29" s="25">
        <v>18700</v>
      </c>
      <c r="L29" s="25">
        <v>0</v>
      </c>
      <c r="M29" s="25">
        <v>0</v>
      </c>
      <c r="N29" s="25">
        <f t="shared" si="2"/>
        <v>18700</v>
      </c>
      <c r="O29" s="19" t="s">
        <v>32</v>
      </c>
      <c r="P29" s="19" t="s">
        <v>25</v>
      </c>
    </row>
    <row r="30" spans="1:17" s="26" customFormat="1" ht="20.25" x14ac:dyDescent="0.3">
      <c r="A30" s="18">
        <v>44565</v>
      </c>
      <c r="B30" s="19" t="s">
        <v>28</v>
      </c>
      <c r="C30" s="19" t="s">
        <v>37</v>
      </c>
      <c r="D30" s="19" t="s">
        <v>29</v>
      </c>
      <c r="E30" s="19">
        <v>21</v>
      </c>
      <c r="F30" s="20">
        <v>593300</v>
      </c>
      <c r="G30" s="21">
        <v>120</v>
      </c>
      <c r="H30" s="22">
        <f t="shared" si="0"/>
        <v>4944.166666666667</v>
      </c>
      <c r="I30" s="23">
        <v>53.45</v>
      </c>
      <c r="J30" s="24">
        <f t="shared" si="1"/>
        <v>92.500779544745868</v>
      </c>
      <c r="K30" s="25">
        <v>140920</v>
      </c>
      <c r="L30" s="25">
        <v>0</v>
      </c>
      <c r="M30" s="25">
        <v>0</v>
      </c>
      <c r="N30" s="25">
        <f t="shared" si="2"/>
        <v>140920</v>
      </c>
      <c r="O30" s="19" t="s">
        <v>38</v>
      </c>
      <c r="P30" s="19" t="s">
        <v>24</v>
      </c>
    </row>
    <row r="31" spans="1:17" s="44" customFormat="1" ht="20.25" x14ac:dyDescent="0.3">
      <c r="A31" s="36">
        <v>44565</v>
      </c>
      <c r="B31" s="37" t="s">
        <v>28</v>
      </c>
      <c r="C31" s="37" t="s">
        <v>26</v>
      </c>
      <c r="D31" s="37" t="s">
        <v>29</v>
      </c>
      <c r="E31" s="37">
        <v>19</v>
      </c>
      <c r="F31" s="38">
        <v>893088</v>
      </c>
      <c r="G31" s="39">
        <v>89.66</v>
      </c>
      <c r="H31" s="40">
        <f t="shared" si="0"/>
        <v>9960.8298014722295</v>
      </c>
      <c r="I31" s="41">
        <v>65.400000000000006</v>
      </c>
      <c r="J31" s="42">
        <f t="shared" si="1"/>
        <v>152.30626607755701</v>
      </c>
      <c r="K31" s="43">
        <v>128750</v>
      </c>
      <c r="L31" s="43">
        <v>0</v>
      </c>
      <c r="M31" s="43">
        <v>0</v>
      </c>
      <c r="N31" s="43">
        <f t="shared" si="2"/>
        <v>128750</v>
      </c>
      <c r="O31" s="37" t="s">
        <v>39</v>
      </c>
      <c r="P31" s="37" t="s">
        <v>25</v>
      </c>
    </row>
    <row r="32" spans="1:17" s="26" customFormat="1" ht="20.25" x14ac:dyDescent="0.3">
      <c r="A32" s="18">
        <v>44690</v>
      </c>
      <c r="B32" s="19" t="s">
        <v>210</v>
      </c>
      <c r="C32" s="19" t="s">
        <v>211</v>
      </c>
      <c r="D32" s="19" t="s">
        <v>29</v>
      </c>
      <c r="E32" s="19">
        <v>9</v>
      </c>
      <c r="F32" s="20">
        <v>150000</v>
      </c>
      <c r="G32" s="21">
        <v>22.92</v>
      </c>
      <c r="H32" s="22">
        <f t="shared" si="0"/>
        <v>6544.5026178010467</v>
      </c>
      <c r="I32" s="23">
        <v>37.729999999999997</v>
      </c>
      <c r="J32" s="24">
        <f t="shared" si="1"/>
        <v>173.4562050835157</v>
      </c>
      <c r="K32" s="25">
        <v>19190</v>
      </c>
      <c r="L32" s="25">
        <v>0</v>
      </c>
      <c r="M32" s="25">
        <v>0</v>
      </c>
      <c r="N32" s="25">
        <f t="shared" si="2"/>
        <v>19190</v>
      </c>
      <c r="O32" s="19" t="s">
        <v>212</v>
      </c>
      <c r="P32" s="19"/>
    </row>
    <row r="33" spans="1:16" s="35" customFormat="1" ht="20.25" x14ac:dyDescent="0.3">
      <c r="A33" s="27">
        <v>44881</v>
      </c>
      <c r="B33" s="28" t="s">
        <v>329</v>
      </c>
      <c r="C33" s="28" t="s">
        <v>146</v>
      </c>
      <c r="D33" s="28" t="s">
        <v>29</v>
      </c>
      <c r="E33" s="28">
        <v>24</v>
      </c>
      <c r="F33" s="29">
        <v>1584000</v>
      </c>
      <c r="G33" s="30">
        <v>160</v>
      </c>
      <c r="H33" s="31">
        <f t="shared" si="0"/>
        <v>9900</v>
      </c>
      <c r="I33" s="32">
        <v>72</v>
      </c>
      <c r="J33" s="33">
        <f t="shared" si="1"/>
        <v>137.5</v>
      </c>
      <c r="K33" s="34">
        <v>249390</v>
      </c>
      <c r="L33" s="34">
        <v>6410</v>
      </c>
      <c r="M33" s="34"/>
      <c r="N33" s="34">
        <f t="shared" si="2"/>
        <v>255800</v>
      </c>
      <c r="O33" s="28" t="s">
        <v>330</v>
      </c>
      <c r="P33" s="28" t="s">
        <v>25</v>
      </c>
    </row>
    <row r="34" spans="1:16" s="26" customFormat="1" ht="20.25" x14ac:dyDescent="0.3">
      <c r="A34" s="18">
        <v>44901</v>
      </c>
      <c r="B34" s="19" t="s">
        <v>335</v>
      </c>
      <c r="C34" s="19" t="s">
        <v>336</v>
      </c>
      <c r="D34" s="19" t="s">
        <v>52</v>
      </c>
      <c r="E34" s="19">
        <v>19</v>
      </c>
      <c r="F34" s="20">
        <v>600000</v>
      </c>
      <c r="G34" s="21">
        <v>80</v>
      </c>
      <c r="H34" s="22">
        <f t="shared" si="0"/>
        <v>7500</v>
      </c>
      <c r="I34" s="23">
        <v>53.36</v>
      </c>
      <c r="J34" s="24">
        <f t="shared" si="1"/>
        <v>140.55472263868066</v>
      </c>
      <c r="K34" s="25">
        <v>93580</v>
      </c>
      <c r="L34" s="25">
        <v>0</v>
      </c>
      <c r="M34" s="25">
        <v>0</v>
      </c>
      <c r="N34" s="25">
        <f t="shared" si="2"/>
        <v>93580</v>
      </c>
      <c r="O34" s="19" t="s">
        <v>337</v>
      </c>
      <c r="P34" s="19"/>
    </row>
    <row r="35" spans="1:16" s="35" customFormat="1" ht="20.25" x14ac:dyDescent="0.3">
      <c r="A35" s="27">
        <v>44908</v>
      </c>
      <c r="B35" s="28" t="s">
        <v>372</v>
      </c>
      <c r="C35" s="28" t="s">
        <v>373</v>
      </c>
      <c r="D35" s="28" t="s">
        <v>52</v>
      </c>
      <c r="E35" s="28">
        <v>25</v>
      </c>
      <c r="F35" s="29">
        <v>2640000</v>
      </c>
      <c r="G35" s="30">
        <v>235.2</v>
      </c>
      <c r="H35" s="31">
        <f t="shared" si="0"/>
        <v>11224.489795918367</v>
      </c>
      <c r="I35" s="32">
        <v>70.459999999999994</v>
      </c>
      <c r="J35" s="33">
        <f t="shared" si="1"/>
        <v>159.30300590290048</v>
      </c>
      <c r="K35" s="34">
        <v>355920</v>
      </c>
      <c r="L35" s="34">
        <v>0</v>
      </c>
      <c r="M35" s="34">
        <v>0</v>
      </c>
      <c r="N35" s="34">
        <f t="shared" si="2"/>
        <v>355920</v>
      </c>
      <c r="O35" s="28" t="s">
        <v>374</v>
      </c>
      <c r="P35" s="28" t="s">
        <v>375</v>
      </c>
    </row>
    <row r="36" spans="1:16" s="35" customFormat="1" ht="20.25" x14ac:dyDescent="0.3">
      <c r="A36" s="27">
        <v>44855</v>
      </c>
      <c r="B36" s="28" t="s">
        <v>312</v>
      </c>
      <c r="C36" s="28" t="s">
        <v>313</v>
      </c>
      <c r="D36" s="28" t="s">
        <v>46</v>
      </c>
      <c r="E36" s="28">
        <v>22</v>
      </c>
      <c r="F36" s="29">
        <v>3786625</v>
      </c>
      <c r="G36" s="30">
        <v>319.69</v>
      </c>
      <c r="H36" s="31">
        <f t="shared" si="0"/>
        <v>11844.677656479715</v>
      </c>
      <c r="I36" s="32">
        <v>70.849999999999994</v>
      </c>
      <c r="J36" s="33">
        <f t="shared" si="1"/>
        <v>167.17964229329169</v>
      </c>
      <c r="K36" s="34">
        <v>476510</v>
      </c>
      <c r="L36" s="34">
        <v>0</v>
      </c>
      <c r="M36" s="34">
        <v>0</v>
      </c>
      <c r="N36" s="34">
        <f t="shared" si="2"/>
        <v>476510</v>
      </c>
      <c r="O36" s="28" t="s">
        <v>314</v>
      </c>
      <c r="P36" s="28" t="s">
        <v>67</v>
      </c>
    </row>
    <row r="37" spans="1:16" s="35" customFormat="1" ht="20.25" x14ac:dyDescent="0.3">
      <c r="A37" s="27">
        <v>44855</v>
      </c>
      <c r="B37" s="28" t="s">
        <v>312</v>
      </c>
      <c r="C37" s="28" t="s">
        <v>315</v>
      </c>
      <c r="D37" s="28" t="s">
        <v>46</v>
      </c>
      <c r="E37" s="28">
        <v>27</v>
      </c>
      <c r="F37" s="29">
        <v>932305</v>
      </c>
      <c r="G37" s="30">
        <v>77.86</v>
      </c>
      <c r="H37" s="31">
        <f t="shared" si="0"/>
        <v>11974.120215771898</v>
      </c>
      <c r="I37" s="32">
        <v>70.849999999999994</v>
      </c>
      <c r="J37" s="33">
        <f t="shared" si="1"/>
        <v>169.00663677871418</v>
      </c>
      <c r="K37" s="34">
        <v>121180</v>
      </c>
      <c r="L37" s="34">
        <v>7260</v>
      </c>
      <c r="M37" s="34">
        <v>0</v>
      </c>
      <c r="N37" s="34">
        <f t="shared" si="2"/>
        <v>128440</v>
      </c>
      <c r="O37" s="28" t="s">
        <v>316</v>
      </c>
      <c r="P37" s="28" t="s">
        <v>67</v>
      </c>
    </row>
    <row r="38" spans="1:16" s="35" customFormat="1" ht="20.25" x14ac:dyDescent="0.3">
      <c r="A38" s="27">
        <v>44910</v>
      </c>
      <c r="B38" s="28" t="s">
        <v>361</v>
      </c>
      <c r="C38" s="28" t="s">
        <v>362</v>
      </c>
      <c r="D38" s="28" t="s">
        <v>46</v>
      </c>
      <c r="E38" s="28">
        <v>6</v>
      </c>
      <c r="F38" s="29">
        <v>1264000</v>
      </c>
      <c r="G38" s="30">
        <v>80</v>
      </c>
      <c r="H38" s="31">
        <f t="shared" si="0"/>
        <v>15800</v>
      </c>
      <c r="I38" s="32">
        <v>73.86</v>
      </c>
      <c r="J38" s="33">
        <f t="shared" si="1"/>
        <v>213.91822366639587</v>
      </c>
      <c r="K38" s="34">
        <v>129550</v>
      </c>
      <c r="L38" s="34">
        <v>0</v>
      </c>
      <c r="M38" s="34">
        <v>0</v>
      </c>
      <c r="N38" s="34">
        <f t="shared" si="2"/>
        <v>129550</v>
      </c>
      <c r="O38" s="28" t="s">
        <v>363</v>
      </c>
      <c r="P38" s="28" t="s">
        <v>25</v>
      </c>
    </row>
    <row r="39" spans="1:16" s="26" customFormat="1" ht="20.25" x14ac:dyDescent="0.3">
      <c r="A39" s="18">
        <v>44595</v>
      </c>
      <c r="B39" s="19" t="s">
        <v>120</v>
      </c>
      <c r="C39" s="52" t="s">
        <v>121</v>
      </c>
      <c r="D39" s="19" t="s">
        <v>122</v>
      </c>
      <c r="E39" s="19">
        <v>15</v>
      </c>
      <c r="F39" s="20">
        <v>3300000</v>
      </c>
      <c r="G39" s="21">
        <v>449.12</v>
      </c>
      <c r="H39" s="22">
        <f t="shared" si="0"/>
        <v>7347.7021731385821</v>
      </c>
      <c r="I39" s="23">
        <v>47.26</v>
      </c>
      <c r="J39" s="24">
        <f t="shared" si="1"/>
        <v>155.47401974478592</v>
      </c>
      <c r="K39" s="25">
        <v>461380</v>
      </c>
      <c r="L39" s="25">
        <v>7830</v>
      </c>
      <c r="M39" s="25">
        <v>0</v>
      </c>
      <c r="N39" s="25">
        <f t="shared" si="2"/>
        <v>469210</v>
      </c>
      <c r="O39" s="19" t="s">
        <v>123</v>
      </c>
      <c r="P39" s="52" t="s">
        <v>124</v>
      </c>
    </row>
    <row r="42" spans="1:16" s="83" customFormat="1" ht="15.75" x14ac:dyDescent="0.25">
      <c r="E42" s="83" t="s">
        <v>395</v>
      </c>
      <c r="F42" s="87">
        <f>SUM(F4:F39)</f>
        <v>39607384</v>
      </c>
      <c r="G42" s="89">
        <f>SUM(G4:G39)</f>
        <v>3882.24</v>
      </c>
      <c r="N42" s="90">
        <f>SUM(N4:N39)</f>
        <v>5400330</v>
      </c>
    </row>
    <row r="44" spans="1:16" s="84" customFormat="1" ht="18.75" x14ac:dyDescent="0.3">
      <c r="E44" s="85" t="s">
        <v>394</v>
      </c>
      <c r="F44" s="88">
        <f>F42/G42</f>
        <v>10202.19873062974</v>
      </c>
    </row>
    <row r="46" spans="1:16" s="84" customFormat="1" ht="18.75" x14ac:dyDescent="0.3">
      <c r="E46" s="85" t="s">
        <v>393</v>
      </c>
      <c r="F46" s="86">
        <f>N42/F42</f>
        <v>0.13634654588649431</v>
      </c>
    </row>
  </sheetData>
  <printOptions horizontalCentered="1" gridLines="1"/>
  <pageMargins left="0.2" right="0.25" top="0.75" bottom="0.75" header="0.3" footer="0.3"/>
  <pageSetup scale="32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GOOD</vt:lpstr>
      <vt:lpstr>GOOD!Print_Area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Goslar</dc:creator>
  <cp:lastModifiedBy>Cindy Goslar</cp:lastModifiedBy>
  <cp:lastPrinted>2023-03-02T17:47:21Z</cp:lastPrinted>
  <dcterms:created xsi:type="dcterms:W3CDTF">2022-02-05T15:42:06Z</dcterms:created>
  <dcterms:modified xsi:type="dcterms:W3CDTF">2023-03-02T17:47:26Z</dcterms:modified>
</cp:coreProperties>
</file>